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7C4AFE41-382D-4F01-B79B-95801B9CAA28}" xr6:coauthVersionLast="47" xr6:coauthVersionMax="47" xr10:uidLastSave="{00000000-0000-0000-0000-000000000000}"/>
  <bookViews>
    <workbookView xWindow="-120" yWindow="-120" windowWidth="20730" windowHeight="11040" xr2:uid="{00000000-000D-0000-FFFF-FFFF00000000}"/>
  </bookViews>
  <sheets>
    <sheet name="市外一般団体"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5" i="6" l="1"/>
  <c r="K34" i="6"/>
  <c r="K33" i="6"/>
  <c r="K31" i="6"/>
  <c r="K30" i="6"/>
  <c r="K29" i="6"/>
  <c r="K15" i="6"/>
  <c r="K12" i="6"/>
  <c r="K7" i="6"/>
  <c r="J45" i="6" l="1"/>
  <c r="J44" i="6"/>
  <c r="J43" i="6"/>
  <c r="J42" i="6"/>
  <c r="J41" i="6"/>
  <c r="G36" i="6"/>
  <c r="G32" i="6"/>
  <c r="K32" i="6" s="1"/>
  <c r="K25" i="6"/>
  <c r="K21" i="6"/>
  <c r="K20" i="6"/>
  <c r="K22" i="6" s="1"/>
  <c r="F17" i="6"/>
  <c r="E17" i="6"/>
  <c r="G16" i="6"/>
  <c r="K16" i="6" s="1"/>
  <c r="G14" i="6"/>
  <c r="K14" i="6" s="1"/>
  <c r="G13" i="6"/>
  <c r="K13" i="6" s="1"/>
  <c r="G11" i="6"/>
  <c r="K11" i="6" s="1"/>
  <c r="G10" i="6"/>
  <c r="K10" i="6" s="1"/>
  <c r="G9" i="6"/>
  <c r="K9" i="6" s="1"/>
  <c r="G8" i="6"/>
  <c r="K8" i="6" s="1"/>
  <c r="K37" i="6" l="1"/>
  <c r="K36" i="6"/>
  <c r="G17" i="6"/>
  <c r="K46" i="6"/>
  <c r="K17" i="6"/>
  <c r="J48" i="6" l="1"/>
</calcChain>
</file>

<file path=xl/sharedStrings.xml><?xml version="1.0" encoding="utf-8"?>
<sst xmlns="http://schemas.openxmlformats.org/spreadsheetml/2006/main" count="114" uniqueCount="72">
  <si>
    <t>　</t>
  </si>
  <si>
    <t>小　　　　計</t>
  </si>
  <si>
    <t>円</t>
  </si>
  <si>
    <t>個</t>
  </si>
  <si>
    <t>クラフト材料代　　　　　　　</t>
  </si>
  <si>
    <t>ｵﾘｴﾝﾃｰﾘﾝｸﾞ地図代　　　</t>
  </si>
  <si>
    <t>基</t>
  </si>
  <si>
    <t>ｷｬﾝﾌﾟﾌｧｲﾔｰ用薪代　</t>
  </si>
  <si>
    <t>束</t>
  </si>
  <si>
    <t>炊飯用薪代　　　　　　　</t>
  </si>
  <si>
    <t>そ　　の　　他</t>
  </si>
  <si>
    <t>料　　金</t>
    <rPh sb="0" eb="1">
      <t>リョウ</t>
    </rPh>
    <rPh sb="3" eb="4">
      <t>キン</t>
    </rPh>
    <phoneticPr fontId="4"/>
  </si>
  <si>
    <t xml:space="preserve"> </t>
  </si>
  <si>
    <t>組</t>
  </si>
  <si>
    <t>×</t>
  </si>
  <si>
    <t>　　　小　　　計</t>
  </si>
  <si>
    <t>日</t>
    <rPh sb="0" eb="1">
      <t>ヒ</t>
    </rPh>
    <phoneticPr fontId="4"/>
  </si>
  <si>
    <t>×</t>
    <phoneticPr fontId="4"/>
  </si>
  <si>
    <t>部屋</t>
    <rPh sb="0" eb="2">
      <t>ヘヤ</t>
    </rPh>
    <phoneticPr fontId="4"/>
  </si>
  <si>
    <t>１　部　屋</t>
    <rPh sb="2" eb="3">
      <t>ブ</t>
    </rPh>
    <rPh sb="4" eb="5">
      <t>ヤ</t>
    </rPh>
    <phoneticPr fontId="4"/>
  </si>
  <si>
    <t>日帰り利用</t>
  </si>
  <si>
    <t>泊</t>
    <rPh sb="0" eb="1">
      <t>ハク</t>
    </rPh>
    <phoneticPr fontId="4"/>
  </si>
  <si>
    <t>宿泊利用</t>
  </si>
  <si>
    <t>青少年の家</t>
  </si>
  <si>
    <t>　　　小　計</t>
  </si>
  <si>
    <t>上記以外の者</t>
  </si>
  <si>
    <t>泊</t>
  </si>
  <si>
    <t>計</t>
  </si>
  <si>
    <t>女子</t>
  </si>
  <si>
    <t>男子</t>
  </si>
  <si>
    <t>少年自然の家</t>
  </si>
  <si>
    <t>利用日</t>
    <phoneticPr fontId="4"/>
  </si>
  <si>
    <t>団体名</t>
    <phoneticPr fontId="4"/>
  </si>
  <si>
    <t>　　　　富士市立少年自然の家使用料等内訳書</t>
  </si>
  <si>
    <t>その他の者</t>
    <rPh sb="2" eb="3">
      <t>タ</t>
    </rPh>
    <phoneticPr fontId="1"/>
  </si>
  <si>
    <t>宿泊利用</t>
    <rPh sb="0" eb="2">
      <t>シュクハク</t>
    </rPh>
    <rPh sb="2" eb="4">
      <t>リヨウ</t>
    </rPh>
    <phoneticPr fontId="1"/>
  </si>
  <si>
    <t>日帰り利用</t>
    <rPh sb="0" eb="2">
      <t>ヒガエ</t>
    </rPh>
    <rPh sb="3" eb="5">
      <t>リヨウ</t>
    </rPh>
    <phoneticPr fontId="1"/>
  </si>
  <si>
    <t>枚</t>
    <phoneticPr fontId="1"/>
  </si>
  <si>
    <t>日</t>
    <rPh sb="0" eb="1">
      <t>ニチ</t>
    </rPh>
    <phoneticPr fontId="1"/>
  </si>
  <si>
    <t>～</t>
    <phoneticPr fontId="1"/>
  </si>
  <si>
    <t>未就学児（3歳以上）</t>
    <rPh sb="0" eb="4">
      <t>ミシュウガクジ</t>
    </rPh>
    <rPh sb="6" eb="7">
      <t>サイ</t>
    </rPh>
    <rPh sb="7" eb="9">
      <t>イジョウ</t>
    </rPh>
    <phoneticPr fontId="1"/>
  </si>
  <si>
    <t>未就学児（3歳以上）</t>
    <phoneticPr fontId="1"/>
  </si>
  <si>
    <t>小・中学生及び</t>
    <rPh sb="0" eb="1">
      <t>ショウ</t>
    </rPh>
    <phoneticPr fontId="1"/>
  </si>
  <si>
    <t>未就学児を含む
団体の指導者</t>
    <rPh sb="0" eb="4">
      <t>ミシュウガクジ</t>
    </rPh>
    <rPh sb="5" eb="6">
      <t>フク</t>
    </rPh>
    <rPh sb="8" eb="10">
      <t>ダンタイ</t>
    </rPh>
    <phoneticPr fontId="1"/>
  </si>
  <si>
    <t>単価</t>
    <rPh sb="0" eb="2">
      <t>タンカ</t>
    </rPh>
    <phoneticPr fontId="1"/>
  </si>
  <si>
    <t>品名</t>
    <rPh sb="0" eb="1">
      <t>シナメイ</t>
    </rPh>
    <phoneticPr fontId="1"/>
  </si>
  <si>
    <t>数量</t>
    <rPh sb="0" eb="2">
      <t>スウリョウ</t>
    </rPh>
    <phoneticPr fontId="1"/>
  </si>
  <si>
    <t>料金</t>
    <rPh sb="0" eb="2">
      <t>リョウキン</t>
    </rPh>
    <phoneticPr fontId="1"/>
  </si>
  <si>
    <t>　　　　　　　　　　　　　　　　</t>
    <phoneticPr fontId="4"/>
  </si>
  <si>
    <t>　 月　  日</t>
    <rPh sb="2" eb="3">
      <t>ツキ</t>
    </rPh>
    <rPh sb="6" eb="7">
      <t>ニチ</t>
    </rPh>
    <phoneticPr fontId="1"/>
  </si>
  <si>
    <t>丸火体育館</t>
    <rPh sb="0" eb="1">
      <t>マルビ</t>
    </rPh>
    <rPh sb="1" eb="4">
      <t>タイイクカン</t>
    </rPh>
    <phoneticPr fontId="1"/>
  </si>
  <si>
    <t>計</t>
    <rPh sb="0" eb="1">
      <t>ケイ</t>
    </rPh>
    <phoneticPr fontId="1"/>
  </si>
  <si>
    <t>中学生
以下の
者の団体</t>
    <rPh sb="0" eb="3">
      <t>チュウガクセイ</t>
    </rPh>
    <rPh sb="4" eb="6">
      <t>イカ</t>
    </rPh>
    <rPh sb="8" eb="9">
      <t>モノ</t>
    </rPh>
    <rPh sb="10" eb="12">
      <t>ダンタイ</t>
    </rPh>
    <phoneticPr fontId="1"/>
  </si>
  <si>
    <t>9:00～12:00</t>
    <phoneticPr fontId="1"/>
  </si>
  <si>
    <t>12:00～17:00</t>
    <phoneticPr fontId="1"/>
  </si>
  <si>
    <t>17:00～21:00</t>
    <phoneticPr fontId="1"/>
  </si>
  <si>
    <t>延長割増料金</t>
    <rPh sb="0" eb="2">
      <t>エンチョウ</t>
    </rPh>
    <rPh sb="2" eb="4">
      <t>ワリマシ</t>
    </rPh>
    <rPh sb="4" eb="6">
      <t>リョウキン</t>
    </rPh>
    <phoneticPr fontId="1"/>
  </si>
  <si>
    <t>その他の
団体</t>
    <rPh sb="2" eb="3">
      <t>タ</t>
    </rPh>
    <rPh sb="5" eb="7">
      <t>ダンタイ</t>
    </rPh>
    <phoneticPr fontId="1"/>
  </si>
  <si>
    <t>合　　　　計</t>
    <rPh sb="0" eb="1">
      <t>ゴウ</t>
    </rPh>
    <phoneticPr fontId="1"/>
  </si>
  <si>
    <t>時</t>
    <rPh sb="0" eb="1">
      <t>ジ</t>
    </rPh>
    <phoneticPr fontId="1"/>
  </si>
  <si>
    <t>リネン代</t>
    <phoneticPr fontId="1"/>
  </si>
  <si>
    <t>＊太枠内に人数及び数量を下書きしていただき、入所の際にご提出下さい。</t>
    <rPh sb="7" eb="8">
      <t>オヨ</t>
    </rPh>
    <rPh sb="9" eb="11">
      <t>スウリョウ</t>
    </rPh>
    <rPh sb="12" eb="14">
      <t>シタガ</t>
    </rPh>
    <rPh sb="22" eb="24">
      <t>ニュウショ</t>
    </rPh>
    <rPh sb="25" eb="26">
      <t>サイ</t>
    </rPh>
    <rPh sb="28" eb="31">
      <t>テイシュツクダ</t>
    </rPh>
    <phoneticPr fontId="4"/>
  </si>
  <si>
    <t>　 ご提出いただいた下書きをもとに、退所の際にご利用料金の内訳書としてお渡し致します。</t>
    <rPh sb="3" eb="5">
      <t>テイシュツ</t>
    </rPh>
    <rPh sb="10" eb="12">
      <t>シタガ</t>
    </rPh>
    <rPh sb="18" eb="20">
      <t>タイショ</t>
    </rPh>
    <rPh sb="21" eb="22">
      <t>サイ</t>
    </rPh>
    <rPh sb="24" eb="28">
      <t>リヨウリョウキン</t>
    </rPh>
    <rPh sb="29" eb="31">
      <t>ウチワケ</t>
    </rPh>
    <rPh sb="31" eb="32">
      <t>ショ</t>
    </rPh>
    <rPh sb="36" eb="37">
      <t>ワタ</t>
    </rPh>
    <rPh sb="38" eb="39">
      <t>イタ</t>
    </rPh>
    <phoneticPr fontId="4"/>
  </si>
  <si>
    <t>＊お支払い方法は、現金かお振込のどちらかでお願い致します。</t>
    <rPh sb="2" eb="4">
      <t>シハライ</t>
    </rPh>
    <rPh sb="5" eb="7">
      <t>ホウホウ</t>
    </rPh>
    <rPh sb="9" eb="11">
      <t>ゲンキン</t>
    </rPh>
    <rPh sb="13" eb="15">
      <t>フリコミ</t>
    </rPh>
    <rPh sb="22" eb="23">
      <t>ネガ</t>
    </rPh>
    <rPh sb="24" eb="25">
      <t>イタ</t>
    </rPh>
    <phoneticPr fontId="4"/>
  </si>
  <si>
    <t>＊お振込希望の場合は、退所時に御請求書を渡しますので、１週間以内でのお振込をお願いします。</t>
    <rPh sb="15" eb="16">
      <t>ゴ</t>
    </rPh>
    <rPh sb="28" eb="30">
      <t>シュウカン</t>
    </rPh>
    <rPh sb="30" eb="32">
      <t>イナイ</t>
    </rPh>
    <rPh sb="39" eb="40">
      <t>ネガ</t>
    </rPh>
    <phoneticPr fontId="4"/>
  </si>
  <si>
    <t>　 その際のお振込手数料はご利用者様負担とさせていただきますので、宜しくお願い致します。</t>
    <rPh sb="4" eb="5">
      <t>サイ</t>
    </rPh>
    <rPh sb="7" eb="9">
      <t>フリコミ</t>
    </rPh>
    <rPh sb="9" eb="12">
      <t>テスウリョウ</t>
    </rPh>
    <rPh sb="14" eb="17">
      <t>リヨウシャ</t>
    </rPh>
    <rPh sb="17" eb="18">
      <t>サマ</t>
    </rPh>
    <rPh sb="18" eb="20">
      <t>フタン</t>
    </rPh>
    <rPh sb="33" eb="34">
      <t>ヨロ</t>
    </rPh>
    <phoneticPr fontId="4"/>
  </si>
  <si>
    <t>利用料内訳書(市外一般団体用）</t>
    <rPh sb="0" eb="2">
      <t>リヨウ</t>
    </rPh>
    <rPh sb="7" eb="9">
      <t>シガイ</t>
    </rPh>
    <rPh sb="9" eb="11">
      <t>イッパン</t>
    </rPh>
    <phoneticPr fontId="1"/>
  </si>
  <si>
    <t xml:space="preserve">      ※3歳未満の未就学児の利用は無料です。</t>
    <phoneticPr fontId="1"/>
  </si>
  <si>
    <t xml:space="preserve">     ※混在する団体の場合は、主たる構成員の利用料金が適用されます。</t>
    <phoneticPr fontId="1"/>
  </si>
  <si>
    <t>令和    年　 月　  日</t>
    <rPh sb="0" eb="2">
      <t>レイワ</t>
    </rPh>
    <rPh sb="6" eb="7">
      <t>ネン</t>
    </rPh>
    <rPh sb="9" eb="10">
      <t>ツキ</t>
    </rPh>
    <rPh sb="13" eb="14">
      <t>ニチ</t>
    </rPh>
    <phoneticPr fontId="1"/>
  </si>
  <si>
    <t>台</t>
    <rPh sb="0" eb="1">
      <t>ダイ</t>
    </rPh>
    <phoneticPr fontId="1"/>
  </si>
  <si>
    <t>ファンヒーター利用代</t>
    <rPh sb="6" eb="9">
      <t>リヨウダイ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</si>
</sst>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円&quot;"/>
    <numFmt numFmtId="177" formatCode="##,###"/>
    <numFmt numFmtId="178" formatCode="&quot;指導者（&quot;0&quot;円）&quot;"/>
    <numFmt numFmtId="179" formatCode="&quot;（&quot;0&quot;円）&quot;"/>
    <numFmt numFmtId="180" formatCode="&quot;（&quot;#,##0&quot;円）&quot;"/>
    <numFmt numFmtId="181" formatCode="&quot;１組（&quot;0&quot;円）&quot;"/>
    <numFmt numFmtId="182" formatCode="&quot;（&quot;@&quot;）様&quot;"/>
    <numFmt numFmtId="183" formatCode="[$-411]ggge&quot;年&quot;m&quot;月&quot;d&quot;日&quot;;@"/>
    <numFmt numFmtId="184" formatCode="m&quot;月&quot;d&quot;日&quot;;@"/>
    <numFmt numFmtId="185" formatCode="&quot;児童・生徒（&quot;0&quot;円）&quot;"/>
  </numFmts>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u/>
      <sz val="12"/>
      <name val="ＭＳ Ｐゴシック"/>
      <family val="3"/>
      <charset val="128"/>
    </font>
    <font>
      <sz val="6"/>
      <name val="ＭＳ Ｐゴシック"/>
      <family val="3"/>
      <charset val="128"/>
    </font>
    <font>
      <b/>
      <sz val="11"/>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20"/>
      <name val="ＭＳ Ｐゴシック"/>
      <family val="3"/>
      <charset val="128"/>
    </font>
    <font>
      <sz val="16"/>
      <name val="ＭＳ Ｐゴシック"/>
      <family val="3"/>
      <charset val="128"/>
    </font>
    <font>
      <sz val="24"/>
      <name val="ＭＳ Ｐゴシック"/>
      <family val="3"/>
      <charset val="128"/>
    </font>
    <font>
      <sz val="22"/>
      <name val="ＭＳ Ｐゴシック"/>
      <family val="3"/>
      <charset val="128"/>
    </font>
    <font>
      <sz val="9"/>
      <name val="ＭＳ Ｐゴシック"/>
      <family val="3"/>
      <charset val="128"/>
    </font>
    <font>
      <b/>
      <sz val="16"/>
      <name val="ＭＳ Ｐゴシック"/>
      <family val="3"/>
      <charset val="128"/>
    </font>
    <font>
      <b/>
      <sz val="18"/>
      <name val="ＭＳ Ｐゴシック"/>
      <family val="3"/>
      <charset val="128"/>
    </font>
  </fonts>
  <fills count="2">
    <fill>
      <patternFill patternType="none"/>
    </fill>
    <fill>
      <patternFill patternType="gray125"/>
    </fill>
  </fills>
  <borders count="75">
    <border>
      <left/>
      <right/>
      <top/>
      <bottom/>
      <diagonal/>
    </border>
    <border>
      <left/>
      <right/>
      <top style="thin">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tted">
        <color indexed="64"/>
      </top>
      <bottom style="double">
        <color indexed="64"/>
      </bottom>
      <diagonal/>
    </border>
    <border>
      <left style="thin">
        <color indexed="64"/>
      </left>
      <right/>
      <top/>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uble">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dotted">
        <color indexed="64"/>
      </top>
      <bottom style="thin">
        <color indexed="64"/>
      </bottom>
      <diagonal/>
    </border>
    <border>
      <left/>
      <right style="medium">
        <color indexed="64"/>
      </right>
      <top style="thin">
        <color indexed="64"/>
      </top>
      <bottom style="double">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medium">
        <color indexed="64"/>
      </top>
      <bottom style="medium">
        <color indexed="64"/>
      </bottom>
      <diagonal/>
    </border>
    <border>
      <left style="medium">
        <color indexed="64"/>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right/>
      <top style="dotted">
        <color indexed="64"/>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right style="double">
        <color indexed="64"/>
      </right>
      <top/>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20">
    <xf numFmtId="0" fontId="0" fillId="0" borderId="0" xfId="0">
      <alignment vertical="center"/>
    </xf>
    <xf numFmtId="0" fontId="3" fillId="0" borderId="0" xfId="1" applyFont="1" applyAlignment="1">
      <alignment vertical="center"/>
    </xf>
    <xf numFmtId="38" fontId="3" fillId="0" borderId="0" xfId="2" applyFont="1" applyAlignment="1">
      <alignment vertical="center"/>
    </xf>
    <xf numFmtId="0" fontId="3" fillId="0" borderId="0" xfId="1" applyFont="1" applyAlignment="1">
      <alignment horizontal="center" vertical="center"/>
    </xf>
    <xf numFmtId="0" fontId="2" fillId="0" borderId="0" xfId="1" applyAlignment="1">
      <alignment vertical="center"/>
    </xf>
    <xf numFmtId="0" fontId="5" fillId="0" borderId="0" xfId="1" applyFont="1" applyAlignment="1">
      <alignment horizontal="center" vertical="center"/>
    </xf>
    <xf numFmtId="0" fontId="2" fillId="0" borderId="4" xfId="1" applyBorder="1" applyAlignment="1">
      <alignment vertical="center"/>
    </xf>
    <xf numFmtId="0" fontId="2" fillId="0" borderId="5" xfId="1" applyBorder="1" applyAlignment="1">
      <alignment vertical="center"/>
    </xf>
    <xf numFmtId="0" fontId="2" fillId="0" borderId="7" xfId="1" applyBorder="1"/>
    <xf numFmtId="0" fontId="2" fillId="0" borderId="8" xfId="1" quotePrefix="1" applyBorder="1" applyAlignment="1">
      <alignment horizontal="right" vertical="center"/>
    </xf>
    <xf numFmtId="0" fontId="2" fillId="0" borderId="10" xfId="1" applyBorder="1"/>
    <xf numFmtId="0" fontId="2" fillId="0" borderId="11" xfId="1" quotePrefix="1" applyBorder="1" applyAlignment="1">
      <alignment horizontal="right" vertical="center"/>
    </xf>
    <xf numFmtId="3" fontId="2" fillId="0" borderId="11" xfId="1" quotePrefix="1" applyNumberFormat="1" applyBorder="1" applyAlignment="1">
      <alignment horizontal="right" vertical="center"/>
    </xf>
    <xf numFmtId="38" fontId="8" fillId="0" borderId="0" xfId="2" applyFont="1" applyAlignment="1">
      <alignment vertical="center"/>
    </xf>
    <xf numFmtId="0" fontId="2" fillId="0" borderId="0" xfId="1" applyAlignment="1">
      <alignment horizontal="center" vertical="center"/>
    </xf>
    <xf numFmtId="0" fontId="5" fillId="0" borderId="10" xfId="1" applyFont="1" applyBorder="1" applyAlignment="1">
      <alignment vertical="center"/>
    </xf>
    <xf numFmtId="0" fontId="2" fillId="0" borderId="10" xfId="1" applyBorder="1" applyAlignment="1">
      <alignment vertical="center"/>
    </xf>
    <xf numFmtId="0" fontId="2" fillId="0" borderId="11" xfId="1" applyBorder="1" applyAlignment="1">
      <alignment vertical="center"/>
    </xf>
    <xf numFmtId="0" fontId="2" fillId="0" borderId="3" xfId="1" applyBorder="1" applyAlignment="1">
      <alignment vertical="center"/>
    </xf>
    <xf numFmtId="0" fontId="2" fillId="0" borderId="3" xfId="1" quotePrefix="1" applyBorder="1" applyAlignment="1">
      <alignment horizontal="left" vertical="center"/>
    </xf>
    <xf numFmtId="0" fontId="2" fillId="0" borderId="17" xfId="1" applyBorder="1" applyAlignment="1">
      <alignment vertical="center"/>
    </xf>
    <xf numFmtId="0" fontId="2" fillId="0" borderId="7" xfId="1" applyBorder="1" applyAlignment="1">
      <alignment vertical="center"/>
    </xf>
    <xf numFmtId="0" fontId="2" fillId="0" borderId="18" xfId="1" applyBorder="1" applyAlignment="1">
      <alignment horizontal="center" vertical="center"/>
    </xf>
    <xf numFmtId="0" fontId="2" fillId="0" borderId="13" xfId="1" applyBorder="1" applyAlignment="1">
      <alignment horizontal="center" vertical="center"/>
    </xf>
    <xf numFmtId="0" fontId="2" fillId="0" borderId="13" xfId="1" applyBorder="1" applyAlignment="1">
      <alignment horizontal="distributed" vertical="center"/>
    </xf>
    <xf numFmtId="56" fontId="2" fillId="0" borderId="0" xfId="1" applyNumberFormat="1" applyAlignment="1">
      <alignment horizontal="center" vertical="center"/>
    </xf>
    <xf numFmtId="0" fontId="2" fillId="0" borderId="2" xfId="1" applyBorder="1"/>
    <xf numFmtId="0" fontId="2" fillId="0" borderId="19" xfId="1" applyBorder="1" applyAlignment="1">
      <alignment vertical="center"/>
    </xf>
    <xf numFmtId="0" fontId="2" fillId="0" borderId="23" xfId="1" applyBorder="1" applyAlignment="1">
      <alignment vertical="center"/>
    </xf>
    <xf numFmtId="0" fontId="2" fillId="0" borderId="29" xfId="1" applyBorder="1" applyAlignment="1">
      <alignment vertical="center"/>
    </xf>
    <xf numFmtId="0" fontId="2" fillId="0" borderId="6" xfId="1" applyBorder="1" applyAlignment="1">
      <alignment vertical="center"/>
    </xf>
    <xf numFmtId="0" fontId="2" fillId="0" borderId="18" xfId="1" applyBorder="1" applyAlignment="1">
      <alignment horizontal="left" vertical="center"/>
    </xf>
    <xf numFmtId="0" fontId="2" fillId="0" borderId="18" xfId="1" applyBorder="1" applyAlignment="1">
      <alignment vertical="center"/>
    </xf>
    <xf numFmtId="0" fontId="2" fillId="0" borderId="0" xfId="1" quotePrefix="1" applyAlignment="1">
      <alignment horizontal="center" vertical="center"/>
    </xf>
    <xf numFmtId="0" fontId="2" fillId="0" borderId="0" xfId="1" applyAlignment="1">
      <alignment horizontal="left" vertical="center"/>
    </xf>
    <xf numFmtId="0" fontId="10" fillId="0" borderId="0" xfId="1" applyFont="1" applyAlignment="1">
      <alignment vertical="center"/>
    </xf>
    <xf numFmtId="38" fontId="11" fillId="0" borderId="0" xfId="2" applyFont="1" applyAlignment="1">
      <alignment vertical="center"/>
    </xf>
    <xf numFmtId="0" fontId="12" fillId="0" borderId="0" xfId="1" applyFont="1" applyAlignment="1">
      <alignment vertical="center"/>
    </xf>
    <xf numFmtId="38" fontId="12" fillId="0" borderId="0" xfId="2" applyFont="1" applyAlignment="1">
      <alignment vertical="center"/>
    </xf>
    <xf numFmtId="0" fontId="13" fillId="0" borderId="0" xfId="1" applyFont="1" applyAlignment="1">
      <alignment vertical="center"/>
    </xf>
    <xf numFmtId="178" fontId="9" fillId="0" borderId="28" xfId="1" applyNumberFormat="1" applyFont="1" applyBorder="1" applyAlignment="1">
      <alignment horizontal="center" vertical="center"/>
    </xf>
    <xf numFmtId="180" fontId="2" fillId="0" borderId="11" xfId="1" quotePrefix="1" applyNumberFormat="1" applyBorder="1" applyAlignment="1">
      <alignment horizontal="center" vertical="center"/>
    </xf>
    <xf numFmtId="180" fontId="2" fillId="0" borderId="8" xfId="1" quotePrefix="1" applyNumberFormat="1" applyBorder="1" applyAlignment="1">
      <alignment horizontal="center" vertical="center"/>
    </xf>
    <xf numFmtId="0" fontId="11" fillId="0" borderId="0" xfId="0" applyFont="1" applyAlignment="1">
      <alignment horizontal="center" vertical="center"/>
    </xf>
    <xf numFmtId="179" fontId="9" fillId="0" borderId="5" xfId="1" applyNumberFormat="1" applyFont="1" applyBorder="1" applyAlignment="1">
      <alignment horizontal="center" vertical="center"/>
    </xf>
    <xf numFmtId="0" fontId="2" fillId="0" borderId="30" xfId="1" applyBorder="1" applyAlignment="1">
      <alignment vertical="center"/>
    </xf>
    <xf numFmtId="0" fontId="7" fillId="0" borderId="4" xfId="1" applyFont="1" applyBorder="1"/>
    <xf numFmtId="0" fontId="2" fillId="0" borderId="16" xfId="1" quotePrefix="1" applyBorder="1" applyAlignment="1">
      <alignment horizontal="center" vertical="center"/>
    </xf>
    <xf numFmtId="0" fontId="2" fillId="0" borderId="1" xfId="1" applyBorder="1" applyAlignment="1">
      <alignment horizontal="center" vertical="center"/>
    </xf>
    <xf numFmtId="0" fontId="5" fillId="0" borderId="15" xfId="1" applyFont="1" applyBorder="1" applyAlignment="1">
      <alignment horizontal="left" vertical="center"/>
    </xf>
    <xf numFmtId="0" fontId="2" fillId="0" borderId="31" xfId="1" applyBorder="1" applyAlignment="1">
      <alignment horizontal="center" vertical="center"/>
    </xf>
    <xf numFmtId="0" fontId="2" fillId="0" borderId="24" xfId="1" applyBorder="1" applyAlignment="1">
      <alignment horizontal="center" vertical="center"/>
    </xf>
    <xf numFmtId="177" fontId="7" fillId="0" borderId="35" xfId="1" applyNumberFormat="1" applyFont="1" applyBorder="1" applyAlignment="1">
      <alignment horizontal="right" vertical="center"/>
    </xf>
    <xf numFmtId="0" fontId="7" fillId="0" borderId="35" xfId="1" quotePrefix="1" applyFont="1" applyBorder="1" applyAlignment="1">
      <alignment horizontal="right" vertical="center"/>
    </xf>
    <xf numFmtId="0" fontId="7" fillId="0" borderId="35" xfId="1" applyFont="1" applyBorder="1" applyAlignment="1">
      <alignment horizontal="right" vertical="center"/>
    </xf>
    <xf numFmtId="177" fontId="6" fillId="0" borderId="35" xfId="1" applyNumberFormat="1" applyFont="1" applyBorder="1" applyAlignment="1">
      <alignment horizontal="right" vertical="center"/>
    </xf>
    <xf numFmtId="184" fontId="7" fillId="0" borderId="0" xfId="2" applyNumberFormat="1" applyFont="1" applyAlignment="1">
      <alignment horizontal="left" vertical="center"/>
    </xf>
    <xf numFmtId="0" fontId="7" fillId="0" borderId="34" xfId="1" quotePrefix="1" applyFont="1" applyBorder="1" applyAlignment="1">
      <alignment vertical="center"/>
    </xf>
    <xf numFmtId="0" fontId="7" fillId="0" borderId="34" xfId="1" applyFont="1" applyBorder="1" applyAlignment="1">
      <alignment vertical="center"/>
    </xf>
    <xf numFmtId="0" fontId="2" fillId="0" borderId="34" xfId="1" applyBorder="1" applyAlignment="1">
      <alignment vertical="center"/>
    </xf>
    <xf numFmtId="0" fontId="9" fillId="0" borderId="0" xfId="1" applyFont="1" applyAlignment="1">
      <alignment vertical="center"/>
    </xf>
    <xf numFmtId="0" fontId="2" fillId="0" borderId="4" xfId="1" applyBorder="1"/>
    <xf numFmtId="185" fontId="14" fillId="0" borderId="20" xfId="1" quotePrefix="1" applyNumberFormat="1" applyFont="1" applyBorder="1" applyAlignment="1">
      <alignment horizontal="center" vertical="center" shrinkToFit="1"/>
    </xf>
    <xf numFmtId="0" fontId="2" fillId="0" borderId="5" xfId="1" quotePrefix="1" applyBorder="1" applyAlignment="1">
      <alignment horizontal="right" vertical="center"/>
    </xf>
    <xf numFmtId="0" fontId="7" fillId="0" borderId="41" xfId="1" quotePrefix="1" applyFont="1" applyBorder="1" applyAlignment="1">
      <alignment horizontal="right" vertical="center"/>
    </xf>
    <xf numFmtId="0" fontId="7" fillId="0" borderId="41" xfId="1" applyFont="1" applyBorder="1" applyAlignment="1">
      <alignment horizontal="right" vertical="center"/>
    </xf>
    <xf numFmtId="177" fontId="6" fillId="0" borderId="41" xfId="1" applyNumberFormat="1" applyFont="1" applyBorder="1" applyAlignment="1">
      <alignment horizontal="right" vertical="center"/>
    </xf>
    <xf numFmtId="0" fontId="7" fillId="0" borderId="44" xfId="1" quotePrefix="1" applyFont="1" applyBorder="1" applyAlignment="1">
      <alignment horizontal="right" vertical="center"/>
    </xf>
    <xf numFmtId="0" fontId="7" fillId="0" borderId="44" xfId="1" applyFont="1" applyBorder="1" applyAlignment="1">
      <alignment horizontal="right" vertical="center"/>
    </xf>
    <xf numFmtId="177" fontId="6" fillId="0" borderId="44" xfId="1" applyNumberFormat="1" applyFont="1" applyBorder="1" applyAlignment="1">
      <alignment horizontal="right" vertical="center"/>
    </xf>
    <xf numFmtId="0" fontId="7" fillId="0" borderId="47" xfId="1" quotePrefix="1" applyFont="1" applyBorder="1" applyAlignment="1">
      <alignment horizontal="right" vertical="center"/>
    </xf>
    <xf numFmtId="0" fontId="7" fillId="0" borderId="47" xfId="1" applyFont="1" applyBorder="1" applyAlignment="1">
      <alignment horizontal="right" vertical="center"/>
    </xf>
    <xf numFmtId="177" fontId="6" fillId="0" borderId="47" xfId="1" applyNumberFormat="1" applyFont="1" applyBorder="1" applyAlignment="1">
      <alignment horizontal="right" vertical="center"/>
    </xf>
    <xf numFmtId="0" fontId="2" fillId="0" borderId="50" xfId="1" applyBorder="1" applyAlignment="1">
      <alignment vertical="center"/>
    </xf>
    <xf numFmtId="0" fontId="2" fillId="0" borderId="51" xfId="1" applyBorder="1" applyAlignment="1">
      <alignment vertical="center"/>
    </xf>
    <xf numFmtId="0" fontId="2" fillId="0" borderId="54" xfId="1" applyBorder="1" applyAlignment="1">
      <alignment vertical="center"/>
    </xf>
    <xf numFmtId="0" fontId="2" fillId="0" borderId="56" xfId="1" applyBorder="1" applyAlignment="1">
      <alignment vertical="center"/>
    </xf>
    <xf numFmtId="0" fontId="2" fillId="0" borderId="43" xfId="1" applyBorder="1" applyAlignment="1">
      <alignment vertical="center"/>
    </xf>
    <xf numFmtId="0" fontId="2" fillId="0" borderId="60" xfId="1" applyBorder="1" applyAlignment="1">
      <alignment vertical="center"/>
    </xf>
    <xf numFmtId="0" fontId="2" fillId="0" borderId="61" xfId="1" applyBorder="1" applyAlignment="1">
      <alignment horizontal="center" vertical="center" wrapText="1"/>
    </xf>
    <xf numFmtId="0" fontId="2" fillId="0" borderId="62" xfId="1" applyBorder="1" applyAlignment="1">
      <alignment vertical="center"/>
    </xf>
    <xf numFmtId="0" fontId="2" fillId="0" borderId="64" xfId="1" applyBorder="1" applyAlignment="1">
      <alignment vertical="center"/>
    </xf>
    <xf numFmtId="0" fontId="2" fillId="0" borderId="25" xfId="1" applyBorder="1" applyAlignment="1">
      <alignment vertical="center"/>
    </xf>
    <xf numFmtId="0" fontId="2" fillId="0" borderId="66" xfId="1" applyBorder="1" applyAlignment="1">
      <alignment vertical="center"/>
    </xf>
    <xf numFmtId="0" fontId="2" fillId="0" borderId="69" xfId="1" applyBorder="1" applyAlignment="1">
      <alignment vertical="center"/>
    </xf>
    <xf numFmtId="0" fontId="2" fillId="0" borderId="70" xfId="1" applyBorder="1" applyAlignment="1">
      <alignment vertical="center"/>
    </xf>
    <xf numFmtId="0" fontId="5" fillId="0" borderId="7" xfId="1" applyFont="1" applyBorder="1" applyAlignment="1">
      <alignment horizontal="center" vertical="center"/>
    </xf>
    <xf numFmtId="0" fontId="5" fillId="0" borderId="7" xfId="1" applyFont="1" applyBorder="1" applyAlignment="1">
      <alignment vertical="center"/>
    </xf>
    <xf numFmtId="0" fontId="5" fillId="0" borderId="0" xfId="1" applyFont="1" applyAlignment="1">
      <alignment horizontal="left" vertical="center"/>
    </xf>
    <xf numFmtId="0" fontId="2" fillId="0" borderId="14" xfId="1" applyBorder="1" applyAlignment="1">
      <alignment horizontal="center" vertical="center" wrapText="1"/>
    </xf>
    <xf numFmtId="0" fontId="2" fillId="0" borderId="27" xfId="1" applyBorder="1" applyAlignment="1">
      <alignment horizontal="center" vertical="center" wrapText="1"/>
    </xf>
    <xf numFmtId="0" fontId="5" fillId="0" borderId="0" xfId="1" quotePrefix="1" applyFont="1" applyAlignment="1">
      <alignment horizontal="left" vertical="center"/>
    </xf>
    <xf numFmtId="0" fontId="2" fillId="0" borderId="14" xfId="1" applyBorder="1" applyAlignment="1">
      <alignment horizontal="center" vertical="center"/>
    </xf>
    <xf numFmtId="0" fontId="2" fillId="0" borderId="27" xfId="1" applyBorder="1" applyAlignment="1">
      <alignment horizontal="center" vertical="center"/>
    </xf>
    <xf numFmtId="179" fontId="9" fillId="0" borderId="22" xfId="1" applyNumberFormat="1" applyFont="1" applyBorder="1" applyAlignment="1">
      <alignment horizontal="center" vertical="center"/>
    </xf>
    <xf numFmtId="0" fontId="2" fillId="0" borderId="10" xfId="1" applyBorder="1" applyAlignment="1">
      <alignment horizontal="center" vertical="center"/>
    </xf>
    <xf numFmtId="0" fontId="2" fillId="0" borderId="9" xfId="1" applyBorder="1" applyAlignment="1">
      <alignment horizontal="center" vertical="center"/>
    </xf>
    <xf numFmtId="0" fontId="2" fillId="0" borderId="6" xfId="1" applyBorder="1" applyAlignment="1">
      <alignment horizontal="center" vertical="center"/>
    </xf>
    <xf numFmtId="0" fontId="2" fillId="0" borderId="4" xfId="1" applyBorder="1" applyAlignment="1">
      <alignment horizontal="center" vertical="center"/>
    </xf>
    <xf numFmtId="0" fontId="2" fillId="0" borderId="15" xfId="1" applyBorder="1" applyAlignment="1">
      <alignment horizontal="center" vertical="center"/>
    </xf>
    <xf numFmtId="0" fontId="14" fillId="0" borderId="0" xfId="0" applyFont="1">
      <alignment vertical="center"/>
    </xf>
    <xf numFmtId="38" fontId="2" fillId="0" borderId="0" xfId="2" applyAlignment="1">
      <alignment vertical="center"/>
    </xf>
    <xf numFmtId="0" fontId="9" fillId="0" borderId="0" xfId="1" quotePrefix="1" applyFont="1" applyAlignment="1">
      <alignment horizontal="left" vertical="center"/>
    </xf>
    <xf numFmtId="0" fontId="7" fillId="0" borderId="0" xfId="1" applyFont="1" applyAlignment="1">
      <alignment horizontal="right" vertical="center"/>
    </xf>
    <xf numFmtId="0" fontId="7" fillId="0" borderId="0" xfId="1" applyFont="1"/>
    <xf numFmtId="0" fontId="2" fillId="0" borderId="0" xfId="1"/>
    <xf numFmtId="38" fontId="6" fillId="0" borderId="0" xfId="2" applyFont="1" applyAlignment="1">
      <alignment vertical="center"/>
    </xf>
    <xf numFmtId="38" fontId="5" fillId="0" borderId="0" xfId="2" applyFont="1" applyAlignment="1">
      <alignment horizontal="right" vertical="center"/>
    </xf>
    <xf numFmtId="0" fontId="2" fillId="0" borderId="40" xfId="1" applyBorder="1" applyAlignment="1">
      <alignment vertical="center"/>
    </xf>
    <xf numFmtId="0" fontId="2" fillId="0" borderId="0" xfId="1" quotePrefix="1" applyAlignment="1">
      <alignment horizontal="left" vertical="center"/>
    </xf>
    <xf numFmtId="0" fontId="7" fillId="0" borderId="0" xfId="1" applyFont="1" applyAlignment="1">
      <alignment horizontal="center" vertical="center"/>
    </xf>
    <xf numFmtId="0" fontId="6" fillId="0" borderId="0" xfId="1" quotePrefix="1" applyFont="1" applyAlignment="1">
      <alignment horizontal="left" vertical="center"/>
    </xf>
    <xf numFmtId="0" fontId="6" fillId="0" borderId="0" xfId="1" applyFont="1" applyAlignment="1">
      <alignment vertical="center"/>
    </xf>
    <xf numFmtId="0" fontId="5" fillId="0" borderId="0" xfId="1" applyFont="1" applyAlignment="1">
      <alignment vertical="center"/>
    </xf>
    <xf numFmtId="0" fontId="5" fillId="0" borderId="0" xfId="0" applyFont="1">
      <alignment vertical="center"/>
    </xf>
    <xf numFmtId="0" fontId="5" fillId="0" borderId="0" xfId="0" applyFont="1" applyAlignment="1">
      <alignment horizontal="left" vertical="center"/>
    </xf>
    <xf numFmtId="0" fontId="6" fillId="0" borderId="44" xfId="1" applyFont="1" applyBorder="1" applyAlignment="1">
      <alignment horizontal="right" vertical="center"/>
    </xf>
    <xf numFmtId="0" fontId="2" fillId="0" borderId="0" xfId="1" applyAlignment="1">
      <alignment horizontal="right" vertical="center"/>
    </xf>
    <xf numFmtId="0" fontId="16" fillId="0" borderId="0" xfId="1" quotePrefix="1" applyFont="1" applyAlignment="1">
      <alignment horizontal="center" vertical="top" shrinkToFit="1"/>
    </xf>
    <xf numFmtId="0" fontId="16" fillId="0" borderId="0" xfId="1" applyFont="1" applyAlignment="1">
      <alignment horizontal="center" vertical="top" shrinkToFit="1"/>
    </xf>
    <xf numFmtId="38" fontId="11" fillId="0" borderId="0" xfId="2" quotePrefix="1" applyFont="1" applyAlignment="1">
      <alignment horizontal="center" vertical="center"/>
    </xf>
    <xf numFmtId="182" fontId="8" fillId="0" borderId="0" xfId="2" applyNumberFormat="1" applyFont="1" applyAlignment="1">
      <alignment horizontal="distributed" vertical="center"/>
    </xf>
    <xf numFmtId="183" fontId="7" fillId="0" borderId="0" xfId="2" applyNumberFormat="1" applyFont="1" applyAlignment="1">
      <alignment horizontal="right" vertical="center"/>
    </xf>
    <xf numFmtId="0" fontId="11" fillId="0" borderId="0" xfId="0" applyFont="1" applyAlignment="1">
      <alignment horizontal="center" vertical="center"/>
    </xf>
    <xf numFmtId="0" fontId="0" fillId="0" borderId="0" xfId="0" applyAlignment="1">
      <alignment horizontal="center" vertical="center"/>
    </xf>
    <xf numFmtId="0" fontId="5" fillId="0" borderId="0" xfId="1" applyFont="1" applyAlignment="1">
      <alignment horizontal="left" vertical="center"/>
    </xf>
    <xf numFmtId="0" fontId="2" fillId="0" borderId="4" xfId="1" quotePrefix="1" applyBorder="1" applyAlignment="1">
      <alignment horizontal="left" vertical="center"/>
    </xf>
    <xf numFmtId="38" fontId="2" fillId="0" borderId="8" xfId="2" applyBorder="1" applyAlignment="1">
      <alignment horizontal="center" vertical="center"/>
    </xf>
    <xf numFmtId="38" fontId="2" fillId="0" borderId="6" xfId="2" applyBorder="1" applyAlignment="1">
      <alignment horizontal="center" vertical="center"/>
    </xf>
    <xf numFmtId="0" fontId="2" fillId="0" borderId="15" xfId="1" applyBorder="1" applyAlignment="1">
      <alignment horizontal="center" vertical="center"/>
    </xf>
    <xf numFmtId="0" fontId="2" fillId="0" borderId="14" xfId="1" applyBorder="1" applyAlignment="1">
      <alignment horizontal="center" vertical="center"/>
    </xf>
    <xf numFmtId="0" fontId="2" fillId="0" borderId="27" xfId="1" applyBorder="1" applyAlignment="1">
      <alignment horizontal="center" vertical="center"/>
    </xf>
    <xf numFmtId="0" fontId="2" fillId="0" borderId="45" xfId="1" quotePrefix="1" applyBorder="1" applyAlignment="1">
      <alignment horizontal="center" vertical="center"/>
    </xf>
    <xf numFmtId="0" fontId="2" fillId="0" borderId="46" xfId="1" quotePrefix="1" applyBorder="1" applyAlignment="1">
      <alignment horizontal="center" vertical="center"/>
    </xf>
    <xf numFmtId="176" fontId="8" fillId="0" borderId="22" xfId="2" applyNumberFormat="1" applyFont="1" applyBorder="1" applyAlignment="1">
      <alignment horizontal="right" vertical="center"/>
    </xf>
    <xf numFmtId="176" fontId="8" fillId="0" borderId="21" xfId="2" applyNumberFormat="1" applyFont="1" applyBorder="1" applyAlignment="1">
      <alignment horizontal="right" vertical="center"/>
    </xf>
    <xf numFmtId="0" fontId="7" fillId="0" borderId="42" xfId="1" quotePrefix="1" applyFont="1" applyBorder="1" applyAlignment="1">
      <alignment horizontal="center" vertical="center"/>
    </xf>
    <xf numFmtId="0" fontId="7" fillId="0" borderId="43" xfId="1" quotePrefix="1" applyFont="1" applyBorder="1" applyAlignment="1">
      <alignment horizontal="center" vertical="center"/>
    </xf>
    <xf numFmtId="0" fontId="7" fillId="0" borderId="36" xfId="1" quotePrefix="1" applyFont="1" applyBorder="1" applyAlignment="1">
      <alignment horizontal="center" vertical="center"/>
    </xf>
    <xf numFmtId="0" fontId="7" fillId="0" borderId="37" xfId="1" quotePrefix="1" applyFont="1" applyBorder="1" applyAlignment="1">
      <alignment horizontal="center" vertical="center"/>
    </xf>
    <xf numFmtId="176" fontId="8" fillId="0" borderId="26" xfId="2" applyNumberFormat="1" applyFont="1" applyBorder="1" applyAlignment="1">
      <alignment horizontal="right" vertical="center"/>
    </xf>
    <xf numFmtId="176" fontId="8" fillId="0" borderId="25" xfId="2" applyNumberFormat="1" applyFont="1" applyBorder="1" applyAlignment="1">
      <alignment horizontal="right" vertical="center"/>
    </xf>
    <xf numFmtId="176" fontId="6" fillId="0" borderId="17" xfId="2" applyNumberFormat="1" applyFont="1" applyBorder="1" applyAlignment="1">
      <alignment horizontal="right" vertical="center"/>
    </xf>
    <xf numFmtId="176" fontId="6" fillId="0" borderId="2" xfId="2" applyNumberFormat="1" applyFont="1" applyBorder="1" applyAlignment="1">
      <alignment horizontal="right" vertical="center"/>
    </xf>
    <xf numFmtId="181" fontId="2" fillId="0" borderId="10" xfId="1" applyNumberFormat="1" applyBorder="1" applyAlignment="1">
      <alignment horizontal="center" vertical="center"/>
    </xf>
    <xf numFmtId="181" fontId="2" fillId="0" borderId="10" xfId="1" quotePrefix="1" applyNumberFormat="1" applyBorder="1" applyAlignment="1">
      <alignment horizontal="center" vertical="center"/>
    </xf>
    <xf numFmtId="0" fontId="7" fillId="0" borderId="32" xfId="1" applyFont="1" applyBorder="1" applyAlignment="1">
      <alignment horizontal="center" vertical="center"/>
    </xf>
    <xf numFmtId="0" fontId="7" fillId="0" borderId="33" xfId="1" applyFont="1" applyBorder="1" applyAlignment="1">
      <alignment horizontal="center" vertical="center"/>
    </xf>
    <xf numFmtId="176" fontId="6" fillId="0" borderId="10" xfId="2" applyNumberFormat="1" applyFont="1" applyBorder="1" applyAlignment="1">
      <alignment horizontal="right" vertical="center"/>
    </xf>
    <xf numFmtId="176" fontId="6" fillId="0" borderId="9" xfId="2" applyNumberFormat="1" applyFont="1" applyBorder="1" applyAlignment="1">
      <alignment horizontal="right" vertical="center"/>
    </xf>
    <xf numFmtId="0" fontId="7" fillId="0" borderId="42" xfId="1" applyFont="1" applyBorder="1" applyAlignment="1">
      <alignment horizontal="center"/>
    </xf>
    <xf numFmtId="0" fontId="7" fillId="0" borderId="43" xfId="1" applyFont="1" applyBorder="1" applyAlignment="1">
      <alignment horizontal="center"/>
    </xf>
    <xf numFmtId="0" fontId="7" fillId="0" borderId="48" xfId="1" quotePrefix="1" applyFont="1" applyBorder="1" applyAlignment="1">
      <alignment horizontal="center" vertical="center"/>
    </xf>
    <xf numFmtId="0" fontId="7" fillId="0" borderId="49" xfId="1" quotePrefix="1" applyFont="1" applyBorder="1" applyAlignment="1">
      <alignment horizontal="center" vertical="center"/>
    </xf>
    <xf numFmtId="0" fontId="2" fillId="0" borderId="12" xfId="1" applyBorder="1" applyAlignment="1">
      <alignment horizontal="center" vertical="center"/>
    </xf>
    <xf numFmtId="0" fontId="7" fillId="0" borderId="45" xfId="1" quotePrefix="1" applyFont="1" applyBorder="1" applyAlignment="1">
      <alignment horizontal="center" vertical="center"/>
    </xf>
    <xf numFmtId="0" fontId="7" fillId="0" borderId="46" xfId="1" quotePrefix="1" applyFont="1" applyBorder="1" applyAlignment="1">
      <alignment horizontal="center" vertical="center"/>
    </xf>
    <xf numFmtId="176" fontId="8" fillId="0" borderId="11" xfId="2" applyNumberFormat="1" applyFont="1" applyBorder="1" applyAlignment="1">
      <alignment horizontal="right" vertical="center"/>
    </xf>
    <xf numFmtId="176" fontId="8" fillId="0" borderId="9" xfId="2" applyNumberFormat="1" applyFont="1" applyBorder="1" applyAlignment="1">
      <alignment horizontal="right" vertical="center"/>
    </xf>
    <xf numFmtId="176" fontId="8" fillId="0" borderId="8" xfId="2" applyNumberFormat="1" applyFont="1" applyBorder="1" applyAlignment="1">
      <alignment horizontal="right" vertical="center"/>
    </xf>
    <xf numFmtId="176" fontId="8" fillId="0" borderId="6" xfId="2" applyNumberFormat="1" applyFont="1" applyBorder="1" applyAlignment="1">
      <alignment horizontal="right" vertical="center"/>
    </xf>
    <xf numFmtId="179" fontId="9" fillId="0" borderId="22" xfId="1" applyNumberFormat="1" applyFont="1" applyBorder="1" applyAlignment="1">
      <alignment horizontal="center" vertical="center"/>
    </xf>
    <xf numFmtId="179" fontId="9" fillId="0" borderId="59" xfId="1" applyNumberFormat="1" applyFont="1" applyBorder="1" applyAlignment="1">
      <alignment horizontal="center" vertical="center"/>
    </xf>
    <xf numFmtId="0" fontId="2" fillId="0" borderId="32" xfId="1" applyBorder="1" applyAlignment="1">
      <alignment horizontal="center" vertical="center"/>
    </xf>
    <xf numFmtId="0" fontId="2" fillId="0" borderId="55" xfId="1" applyBorder="1" applyAlignment="1">
      <alignment horizontal="center" vertical="center"/>
    </xf>
    <xf numFmtId="0" fontId="2" fillId="0" borderId="33" xfId="1" applyBorder="1" applyAlignment="1">
      <alignment horizontal="center" vertical="center"/>
    </xf>
    <xf numFmtId="179" fontId="9" fillId="0" borderId="26" xfId="1" applyNumberFormat="1" applyFont="1" applyBorder="1" applyAlignment="1">
      <alignment horizontal="center" vertical="center"/>
    </xf>
    <xf numFmtId="179" fontId="9" fillId="0" borderId="63" xfId="1" applyNumberFormat="1" applyFont="1" applyBorder="1" applyAlignment="1">
      <alignment horizontal="center" vertical="center"/>
    </xf>
    <xf numFmtId="177" fontId="6" fillId="0" borderId="65" xfId="1" applyNumberFormat="1" applyFont="1" applyBorder="1" applyAlignment="1">
      <alignment horizontal="center" vertical="center"/>
    </xf>
    <xf numFmtId="177" fontId="6" fillId="0" borderId="37" xfId="1" applyNumberFormat="1" applyFont="1" applyBorder="1" applyAlignment="1">
      <alignment horizontal="center" vertical="center"/>
    </xf>
    <xf numFmtId="0" fontId="5" fillId="0" borderId="0" xfId="1" quotePrefix="1" applyFont="1" applyAlignment="1">
      <alignment horizontal="left" vertical="center"/>
    </xf>
    <xf numFmtId="0" fontId="2" fillId="0" borderId="8" xfId="1" applyBorder="1" applyAlignment="1">
      <alignment horizontal="center" vertical="center"/>
    </xf>
    <xf numFmtId="0" fontId="2" fillId="0" borderId="7" xfId="1" applyBorder="1" applyAlignment="1">
      <alignment horizontal="center" vertical="center"/>
    </xf>
    <xf numFmtId="0" fontId="2" fillId="0" borderId="1" xfId="1" quotePrefix="1" applyBorder="1" applyAlignment="1">
      <alignment horizontal="center" vertical="center"/>
    </xf>
    <xf numFmtId="0" fontId="2" fillId="0" borderId="38" xfId="1" quotePrefix="1" applyBorder="1" applyAlignment="1">
      <alignment horizontal="center" vertical="center"/>
    </xf>
    <xf numFmtId="38" fontId="2" fillId="0" borderId="16" xfId="2" applyBorder="1" applyAlignment="1">
      <alignment horizontal="center" vertical="center"/>
    </xf>
    <xf numFmtId="38" fontId="2" fillId="0" borderId="38" xfId="2" applyBorder="1" applyAlignment="1">
      <alignment horizontal="center" vertical="center"/>
    </xf>
    <xf numFmtId="0" fontId="2" fillId="0" borderId="15" xfId="1" applyBorder="1" applyAlignment="1">
      <alignment horizontal="center" vertical="center" wrapText="1"/>
    </xf>
    <xf numFmtId="179" fontId="9" fillId="0" borderId="52" xfId="1" applyNumberFormat="1" applyFont="1" applyBorder="1" applyAlignment="1">
      <alignment horizontal="center" vertical="center"/>
    </xf>
    <xf numFmtId="179" fontId="9" fillId="0" borderId="53" xfId="1" applyNumberFormat="1" applyFont="1" applyBorder="1" applyAlignment="1">
      <alignment horizontal="center" vertical="center"/>
    </xf>
    <xf numFmtId="176" fontId="8" fillId="0" borderId="57" xfId="2" applyNumberFormat="1" applyFont="1" applyBorder="1" applyAlignment="1">
      <alignment horizontal="right" vertical="center"/>
    </xf>
    <xf numFmtId="176" fontId="8" fillId="0" borderId="58" xfId="2" applyNumberFormat="1" applyFont="1" applyBorder="1" applyAlignment="1">
      <alignment horizontal="right" vertical="center"/>
    </xf>
    <xf numFmtId="179" fontId="9" fillId="0" borderId="67" xfId="1" applyNumberFormat="1" applyFont="1" applyBorder="1" applyAlignment="1">
      <alignment horizontal="center" vertical="center"/>
    </xf>
    <xf numFmtId="179" fontId="9" fillId="0" borderId="68" xfId="1" applyNumberFormat="1" applyFont="1" applyBorder="1" applyAlignment="1">
      <alignment horizontal="center" vertical="center"/>
    </xf>
    <xf numFmtId="0" fontId="9" fillId="0" borderId="18" xfId="1" applyFont="1" applyBorder="1" applyAlignment="1">
      <alignment horizontal="center" vertical="center"/>
    </xf>
    <xf numFmtId="0" fontId="9" fillId="0" borderId="15" xfId="1" applyFont="1" applyBorder="1" applyAlignment="1">
      <alignment horizontal="center" vertical="center"/>
    </xf>
    <xf numFmtId="0" fontId="2" fillId="0" borderId="14" xfId="1" applyBorder="1" applyAlignment="1">
      <alignment horizontal="center" vertical="center" wrapText="1"/>
    </xf>
    <xf numFmtId="0" fontId="2" fillId="0" borderId="27" xfId="1" applyBorder="1" applyAlignment="1">
      <alignment horizontal="center" vertical="center" wrapText="1"/>
    </xf>
    <xf numFmtId="176" fontId="8" fillId="0" borderId="52" xfId="2" applyNumberFormat="1" applyFont="1" applyBorder="1" applyAlignment="1">
      <alignment horizontal="right" vertical="center"/>
    </xf>
    <xf numFmtId="176" fontId="8" fillId="0" borderId="29" xfId="2" applyNumberFormat="1" applyFont="1" applyBorder="1" applyAlignment="1">
      <alignment horizontal="right" vertical="center"/>
    </xf>
    <xf numFmtId="0" fontId="2" fillId="0" borderId="11" xfId="1" applyBorder="1" applyAlignment="1">
      <alignment horizontal="distributed" vertical="center"/>
    </xf>
    <xf numFmtId="0" fontId="2" fillId="0" borderId="9" xfId="1" applyBorder="1" applyAlignment="1">
      <alignment horizontal="distributed" vertical="center"/>
    </xf>
    <xf numFmtId="0" fontId="7" fillId="0" borderId="32" xfId="1" applyFont="1" applyBorder="1" applyAlignment="1">
      <alignment horizontal="center"/>
    </xf>
    <xf numFmtId="0" fontId="7" fillId="0" borderId="33" xfId="1" applyFont="1" applyBorder="1" applyAlignment="1">
      <alignment horizontal="center"/>
    </xf>
    <xf numFmtId="0" fontId="2" fillId="0" borderId="10" xfId="1" applyBorder="1" applyAlignment="1">
      <alignment horizontal="center" vertical="center"/>
    </xf>
    <xf numFmtId="0" fontId="2" fillId="0" borderId="9" xfId="1" applyBorder="1" applyAlignment="1">
      <alignment horizontal="center" vertical="center"/>
    </xf>
    <xf numFmtId="176" fontId="7" fillId="0" borderId="11" xfId="2" applyNumberFormat="1" applyFont="1" applyBorder="1" applyAlignment="1">
      <alignment horizontal="right" vertical="center"/>
    </xf>
    <xf numFmtId="176" fontId="7" fillId="0" borderId="10" xfId="2" applyNumberFormat="1" applyFont="1" applyBorder="1" applyAlignment="1">
      <alignment horizontal="right" vertical="center"/>
    </xf>
    <xf numFmtId="176" fontId="7" fillId="0" borderId="9" xfId="2" applyNumberFormat="1" applyFont="1" applyBorder="1" applyAlignment="1">
      <alignment horizontal="right" vertical="center"/>
    </xf>
    <xf numFmtId="0" fontId="2" fillId="0" borderId="5" xfId="1" applyBorder="1" applyAlignment="1">
      <alignment horizontal="distributed" vertical="center"/>
    </xf>
    <xf numFmtId="0" fontId="2" fillId="0" borderId="39" xfId="1" applyBorder="1" applyAlignment="1">
      <alignment horizontal="distributed" vertical="center"/>
    </xf>
    <xf numFmtId="0" fontId="2" fillId="0" borderId="4" xfId="1" applyBorder="1" applyAlignment="1">
      <alignment horizontal="center" vertical="center"/>
    </xf>
    <xf numFmtId="0" fontId="2" fillId="0" borderId="39" xfId="1" applyBorder="1" applyAlignment="1">
      <alignment horizontal="center" vertical="center"/>
    </xf>
    <xf numFmtId="176" fontId="7" fillId="0" borderId="5" xfId="2" applyNumberFormat="1" applyFont="1" applyBorder="1" applyAlignment="1">
      <alignment horizontal="right" vertical="center"/>
    </xf>
    <xf numFmtId="176" fontId="7" fillId="0" borderId="4" xfId="2" applyNumberFormat="1" applyFont="1" applyBorder="1" applyAlignment="1">
      <alignment horizontal="right" vertical="center"/>
    </xf>
    <xf numFmtId="176" fontId="7" fillId="0" borderId="39" xfId="2" applyNumberFormat="1" applyFont="1" applyBorder="1" applyAlignment="1">
      <alignment horizontal="right" vertical="center"/>
    </xf>
    <xf numFmtId="38" fontId="5" fillId="0" borderId="7" xfId="2" applyFont="1" applyBorder="1" applyAlignment="1">
      <alignment horizontal="right" vertical="center"/>
    </xf>
    <xf numFmtId="0" fontId="15" fillId="0" borderId="73" xfId="1" applyFont="1" applyBorder="1" applyAlignment="1">
      <alignment horizontal="center" vertical="center"/>
    </xf>
    <xf numFmtId="0" fontId="15" fillId="0" borderId="74" xfId="1" applyFont="1" applyBorder="1" applyAlignment="1">
      <alignment horizontal="center" vertical="center"/>
    </xf>
    <xf numFmtId="176" fontId="15" fillId="0" borderId="72" xfId="2" applyNumberFormat="1" applyFont="1" applyBorder="1" applyAlignment="1">
      <alignment horizontal="right" vertical="center"/>
    </xf>
    <xf numFmtId="176" fontId="15" fillId="0" borderId="73" xfId="2" applyNumberFormat="1" applyFont="1" applyBorder="1" applyAlignment="1">
      <alignment horizontal="right" vertical="center"/>
    </xf>
    <xf numFmtId="176" fontId="15" fillId="0" borderId="71" xfId="2" applyNumberFormat="1" applyFont="1" applyBorder="1" applyAlignment="1">
      <alignment horizontal="right" vertical="center"/>
    </xf>
    <xf numFmtId="0" fontId="2" fillId="0" borderId="8" xfId="1" quotePrefix="1" applyBorder="1" applyAlignment="1">
      <alignment horizontal="distributed" vertical="distributed"/>
    </xf>
    <xf numFmtId="0" fontId="2" fillId="0" borderId="6" xfId="1" applyBorder="1" applyAlignment="1">
      <alignment horizontal="distributed" vertical="distributed"/>
    </xf>
    <xf numFmtId="0" fontId="2" fillId="0" borderId="6" xfId="1" applyBorder="1" applyAlignment="1">
      <alignment horizontal="center" vertical="center"/>
    </xf>
    <xf numFmtId="176" fontId="7" fillId="0" borderId="8" xfId="2" applyNumberFormat="1" applyFont="1" applyBorder="1" applyAlignment="1">
      <alignment horizontal="right" vertical="center"/>
    </xf>
    <xf numFmtId="176" fontId="7" fillId="0" borderId="7" xfId="2" applyNumberFormat="1" applyFont="1" applyBorder="1" applyAlignment="1">
      <alignment horizontal="right" vertical="center"/>
    </xf>
    <xf numFmtId="176" fontId="7" fillId="0" borderId="6" xfId="2" applyNumberFormat="1" applyFont="1" applyBorder="1" applyAlignment="1">
      <alignment horizontal="right" vertical="center"/>
    </xf>
    <xf numFmtId="0" fontId="5" fillId="0" borderId="3" xfId="1" applyFont="1" applyBorder="1" applyAlignment="1">
      <alignment horizontal="center" vertical="center"/>
    </xf>
    <xf numFmtId="176" fontId="6" fillId="0" borderId="3" xfId="2" applyNumberFormat="1" applyFont="1" applyBorder="1" applyAlignment="1">
      <alignment horizontal="right"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4"/>
  <sheetViews>
    <sheetView tabSelected="1" topLeftCell="A34" workbookViewId="0">
      <selection activeCell="D45" sqref="D45"/>
    </sheetView>
  </sheetViews>
  <sheetFormatPr defaultColWidth="9" defaultRowHeight="13.5" x14ac:dyDescent="0.15"/>
  <cols>
    <col min="1" max="1" width="4.25" style="4" customWidth="1"/>
    <col min="2" max="2" width="10" style="4" customWidth="1"/>
    <col min="3" max="3" width="19.75" style="4" customWidth="1"/>
    <col min="4" max="4" width="16" style="4" customWidth="1"/>
    <col min="5" max="5" width="5.625" style="4" customWidth="1"/>
    <col min="6" max="7" width="5.625" style="14" customWidth="1"/>
    <col min="8" max="8" width="2.875" style="14" customWidth="1"/>
    <col min="9" max="9" width="2.75" style="14" customWidth="1"/>
    <col min="10" max="10" width="4.625" style="4" customWidth="1"/>
    <col min="11" max="11" width="7.375" style="101" customWidth="1"/>
    <col min="12" max="12" width="8.125" style="4" customWidth="1"/>
    <col min="13" max="16384" width="9" style="4"/>
  </cols>
  <sheetData>
    <row r="1" spans="1:13" s="37" customFormat="1" ht="22.5" customHeight="1" x14ac:dyDescent="0.15">
      <c r="B1" s="39" t="s">
        <v>33</v>
      </c>
      <c r="C1" s="118" t="s">
        <v>66</v>
      </c>
      <c r="D1" s="119"/>
      <c r="E1" s="119"/>
      <c r="F1" s="119"/>
      <c r="G1" s="119"/>
      <c r="H1" s="119"/>
      <c r="I1" s="119"/>
      <c r="J1" s="119"/>
      <c r="K1" s="119"/>
      <c r="L1" s="38"/>
    </row>
    <row r="2" spans="1:13" s="35" customFormat="1" ht="21" customHeight="1" x14ac:dyDescent="0.15">
      <c r="A2" s="120" t="s">
        <v>32</v>
      </c>
      <c r="B2" s="120"/>
      <c r="C2" s="121" t="s">
        <v>48</v>
      </c>
      <c r="D2" s="121"/>
      <c r="E2" s="121"/>
      <c r="F2" s="121"/>
      <c r="G2" s="121"/>
      <c r="H2" s="121"/>
      <c r="I2" s="121"/>
      <c r="J2" s="121"/>
      <c r="K2" s="36"/>
    </row>
    <row r="3" spans="1:13" s="35" customFormat="1" ht="21" customHeight="1" x14ac:dyDescent="0.15">
      <c r="A3" s="120" t="s">
        <v>31</v>
      </c>
      <c r="B3" s="120"/>
      <c r="C3" s="122" t="s">
        <v>69</v>
      </c>
      <c r="D3" s="122"/>
      <c r="E3" s="43" t="s">
        <v>39</v>
      </c>
      <c r="F3" s="56" t="s">
        <v>49</v>
      </c>
      <c r="G3"/>
      <c r="H3"/>
      <c r="I3"/>
      <c r="J3"/>
      <c r="K3" s="123"/>
      <c r="L3" s="124"/>
      <c r="M3" s="100"/>
    </row>
    <row r="4" spans="1:13" s="35" customFormat="1" ht="4.5" customHeight="1" x14ac:dyDescent="0.15">
      <c r="A4" s="4"/>
      <c r="B4" s="4" t="s">
        <v>0</v>
      </c>
      <c r="C4" s="4"/>
      <c r="D4" s="4"/>
      <c r="E4" s="4"/>
      <c r="F4" s="14"/>
      <c r="G4" s="14"/>
      <c r="H4" s="14"/>
      <c r="I4" s="14"/>
      <c r="J4" s="4"/>
      <c r="K4" s="101"/>
      <c r="L4" s="101"/>
    </row>
    <row r="5" spans="1:13" ht="17.100000000000001" customHeight="1" x14ac:dyDescent="0.15">
      <c r="A5" s="125" t="s">
        <v>30</v>
      </c>
      <c r="B5" s="125"/>
      <c r="C5" s="126" t="s">
        <v>67</v>
      </c>
      <c r="D5" s="126"/>
      <c r="E5" s="126"/>
      <c r="F5" s="126"/>
      <c r="G5" s="126"/>
      <c r="H5" s="126"/>
      <c r="I5" s="126"/>
      <c r="J5" s="126"/>
      <c r="L5" s="101"/>
    </row>
    <row r="6" spans="1:13" ht="17.100000000000001" customHeight="1" thickBot="1" x14ac:dyDescent="0.2">
      <c r="A6" s="88"/>
      <c r="B6" s="49"/>
      <c r="C6" s="32"/>
      <c r="D6" s="31"/>
      <c r="E6" s="99" t="s">
        <v>29</v>
      </c>
      <c r="F6" s="99" t="s">
        <v>28</v>
      </c>
      <c r="G6" s="99" t="s">
        <v>27</v>
      </c>
      <c r="H6" s="47"/>
      <c r="I6" s="48"/>
      <c r="J6" s="30"/>
      <c r="K6" s="127" t="s">
        <v>11</v>
      </c>
      <c r="L6" s="128"/>
    </row>
    <row r="7" spans="1:13" ht="17.100000000000001" customHeight="1" thickTop="1" x14ac:dyDescent="0.15">
      <c r="A7" s="88"/>
      <c r="B7" s="129" t="s">
        <v>35</v>
      </c>
      <c r="C7" s="50" t="s">
        <v>40</v>
      </c>
      <c r="D7" s="94">
        <v>520</v>
      </c>
      <c r="E7" s="68"/>
      <c r="F7" s="68"/>
      <c r="G7" s="116"/>
      <c r="H7" s="132"/>
      <c r="I7" s="133"/>
      <c r="J7" s="29" t="s">
        <v>26</v>
      </c>
      <c r="K7" s="134">
        <f>520*H7*G7</f>
        <v>0</v>
      </c>
      <c r="L7" s="135"/>
    </row>
    <row r="8" spans="1:13" ht="17.100000000000001" customHeight="1" x14ac:dyDescent="0.15">
      <c r="B8" s="130"/>
      <c r="C8" s="92" t="s">
        <v>42</v>
      </c>
      <c r="D8" s="62">
        <v>520</v>
      </c>
      <c r="E8" s="64"/>
      <c r="F8" s="65"/>
      <c r="G8" s="66">
        <f t="shared" ref="G8:G14" si="0">SUM(E8:F8)</f>
        <v>0</v>
      </c>
      <c r="H8" s="136"/>
      <c r="I8" s="137"/>
      <c r="J8" s="29" t="s">
        <v>26</v>
      </c>
      <c r="K8" s="134">
        <f>520*H8*G8</f>
        <v>0</v>
      </c>
      <c r="L8" s="135"/>
    </row>
    <row r="9" spans="1:13" ht="33" customHeight="1" x14ac:dyDescent="0.15">
      <c r="B9" s="130"/>
      <c r="C9" s="89" t="s">
        <v>43</v>
      </c>
      <c r="D9" s="40">
        <v>520</v>
      </c>
      <c r="E9" s="65"/>
      <c r="F9" s="65"/>
      <c r="G9" s="66">
        <f t="shared" si="0"/>
        <v>0</v>
      </c>
      <c r="H9" s="136"/>
      <c r="I9" s="137"/>
      <c r="J9" s="4" t="s">
        <v>26</v>
      </c>
      <c r="K9" s="134">
        <f>520*H9*G9</f>
        <v>0</v>
      </c>
      <c r="L9" s="135"/>
    </row>
    <row r="10" spans="1:13" ht="17.100000000000001" customHeight="1" x14ac:dyDescent="0.15">
      <c r="B10" s="130"/>
      <c r="C10" s="50" t="s">
        <v>25</v>
      </c>
      <c r="D10" s="94">
        <v>1040</v>
      </c>
      <c r="E10" s="64"/>
      <c r="F10" s="65"/>
      <c r="G10" s="66">
        <f t="shared" si="0"/>
        <v>0</v>
      </c>
      <c r="H10" s="136"/>
      <c r="I10" s="137"/>
      <c r="J10" s="28" t="s">
        <v>26</v>
      </c>
      <c r="K10" s="134">
        <f>1040*H10*G10</f>
        <v>0</v>
      </c>
      <c r="L10" s="135"/>
    </row>
    <row r="11" spans="1:13" ht="17.100000000000001" customHeight="1" thickBot="1" x14ac:dyDescent="0.2">
      <c r="B11" s="131"/>
      <c r="C11" s="93" t="s">
        <v>34</v>
      </c>
      <c r="D11" s="44">
        <v>2420</v>
      </c>
      <c r="E11" s="53"/>
      <c r="F11" s="54"/>
      <c r="G11" s="55">
        <f t="shared" si="0"/>
        <v>0</v>
      </c>
      <c r="H11" s="138"/>
      <c r="I11" s="139"/>
      <c r="J11" s="73" t="s">
        <v>26</v>
      </c>
      <c r="K11" s="140">
        <f>2420*H11*G11</f>
        <v>0</v>
      </c>
      <c r="L11" s="141"/>
    </row>
    <row r="12" spans="1:13" ht="17.100000000000001" customHeight="1" x14ac:dyDescent="0.15">
      <c r="B12" s="129" t="s">
        <v>36</v>
      </c>
      <c r="C12" s="51" t="s">
        <v>41</v>
      </c>
      <c r="D12" s="94">
        <v>250</v>
      </c>
      <c r="E12" s="67"/>
      <c r="F12" s="68"/>
      <c r="G12" s="69"/>
      <c r="H12" s="155"/>
      <c r="I12" s="156"/>
      <c r="J12" s="4" t="s">
        <v>38</v>
      </c>
      <c r="K12" s="134">
        <f>250*G12*H12</f>
        <v>0</v>
      </c>
      <c r="L12" s="135"/>
    </row>
    <row r="13" spans="1:13" ht="17.100000000000001" customHeight="1" x14ac:dyDescent="0.2">
      <c r="B13" s="130"/>
      <c r="C13" s="92" t="s">
        <v>42</v>
      </c>
      <c r="D13" s="62">
        <v>250</v>
      </c>
      <c r="E13" s="65"/>
      <c r="F13" s="65"/>
      <c r="G13" s="66">
        <f t="shared" si="0"/>
        <v>0</v>
      </c>
      <c r="H13" s="150"/>
      <c r="I13" s="151"/>
      <c r="J13" s="45" t="s">
        <v>38</v>
      </c>
      <c r="K13" s="134">
        <f>250*G13*H13</f>
        <v>0</v>
      </c>
      <c r="L13" s="135"/>
    </row>
    <row r="14" spans="1:13" ht="33" customHeight="1" x14ac:dyDescent="0.2">
      <c r="B14" s="130"/>
      <c r="C14" s="89" t="s">
        <v>43</v>
      </c>
      <c r="D14" s="40">
        <v>250</v>
      </c>
      <c r="E14" s="65"/>
      <c r="F14" s="65"/>
      <c r="G14" s="66">
        <f t="shared" si="0"/>
        <v>0</v>
      </c>
      <c r="H14" s="150"/>
      <c r="I14" s="151"/>
      <c r="J14" s="28" t="s">
        <v>38</v>
      </c>
      <c r="K14" s="134">
        <f>250*G14*H14</f>
        <v>0</v>
      </c>
      <c r="L14" s="135"/>
    </row>
    <row r="15" spans="1:13" ht="17.100000000000001" customHeight="1" x14ac:dyDescent="0.2">
      <c r="B15" s="130"/>
      <c r="C15" s="50" t="s">
        <v>25</v>
      </c>
      <c r="D15" s="94">
        <v>520</v>
      </c>
      <c r="E15" s="65"/>
      <c r="F15" s="65"/>
      <c r="G15" s="66"/>
      <c r="H15" s="150"/>
      <c r="I15" s="151"/>
      <c r="J15" s="45" t="s">
        <v>38</v>
      </c>
      <c r="K15" s="134">
        <f>520*G15*H15</f>
        <v>0</v>
      </c>
      <c r="L15" s="135"/>
    </row>
    <row r="16" spans="1:13" ht="17.100000000000001" customHeight="1" thickBot="1" x14ac:dyDescent="0.2">
      <c r="B16" s="154"/>
      <c r="C16" s="93" t="s">
        <v>34</v>
      </c>
      <c r="D16" s="44">
        <v>1210</v>
      </c>
      <c r="E16" s="70"/>
      <c r="F16" s="71"/>
      <c r="G16" s="72">
        <f t="shared" ref="G16" si="1">SUM(E16:F16)</f>
        <v>0</v>
      </c>
      <c r="H16" s="152"/>
      <c r="I16" s="153"/>
      <c r="J16" s="27" t="s">
        <v>38</v>
      </c>
      <c r="K16" s="140">
        <f>1210*G16*H16</f>
        <v>0</v>
      </c>
      <c r="L16" s="141"/>
    </row>
    <row r="17" spans="1:12" ht="17.100000000000001" customHeight="1" thickTop="1" thickBot="1" x14ac:dyDescent="0.25">
      <c r="B17" s="7"/>
      <c r="C17" s="19" t="s">
        <v>24</v>
      </c>
      <c r="D17" s="18"/>
      <c r="E17" s="52">
        <f>SUM(E7:E16)</f>
        <v>0</v>
      </c>
      <c r="F17" s="52">
        <f>SUM(F7:F16)</f>
        <v>0</v>
      </c>
      <c r="G17" s="52">
        <f>SUM(G7:G16)</f>
        <v>0</v>
      </c>
      <c r="H17" s="46"/>
      <c r="I17" s="46"/>
      <c r="J17" s="26"/>
      <c r="K17" s="142">
        <f>SUM(K7:L16)</f>
        <v>0</v>
      </c>
      <c r="L17" s="143"/>
    </row>
    <row r="18" spans="1:12" ht="4.5" customHeight="1" x14ac:dyDescent="0.2">
      <c r="C18" s="102"/>
      <c r="E18" s="34"/>
      <c r="F18" s="103"/>
      <c r="G18" s="117"/>
      <c r="H18" s="104"/>
      <c r="I18" s="104"/>
      <c r="J18" s="105"/>
      <c r="K18" s="106"/>
      <c r="L18" s="107"/>
    </row>
    <row r="19" spans="1:12" ht="17.100000000000001" customHeight="1" thickBot="1" x14ac:dyDescent="0.2">
      <c r="A19" s="125" t="s">
        <v>23</v>
      </c>
      <c r="B19" s="125"/>
      <c r="C19" s="5"/>
      <c r="G19" s="25"/>
      <c r="K19" s="13"/>
      <c r="L19" s="101"/>
    </row>
    <row r="20" spans="1:12" ht="17.100000000000001" customHeight="1" thickBot="1" x14ac:dyDescent="0.2">
      <c r="B20" s="24" t="s">
        <v>22</v>
      </c>
      <c r="C20" s="23" t="s">
        <v>19</v>
      </c>
      <c r="D20" s="41">
        <v>5190</v>
      </c>
      <c r="E20" s="16" t="s">
        <v>14</v>
      </c>
      <c r="F20" s="57"/>
      <c r="G20" s="16" t="s">
        <v>18</v>
      </c>
      <c r="H20" s="16" t="s">
        <v>17</v>
      </c>
      <c r="I20" s="59"/>
      <c r="J20" s="96" t="s">
        <v>21</v>
      </c>
      <c r="K20" s="157">
        <f>D20*F20*I20</f>
        <v>0</v>
      </c>
      <c r="L20" s="158"/>
    </row>
    <row r="21" spans="1:12" ht="17.100000000000001" customHeight="1" thickBot="1" x14ac:dyDescent="0.2">
      <c r="B21" s="31" t="s">
        <v>20</v>
      </c>
      <c r="C21" s="22" t="s">
        <v>19</v>
      </c>
      <c r="D21" s="42">
        <v>2590</v>
      </c>
      <c r="E21" s="21" t="s">
        <v>14</v>
      </c>
      <c r="F21" s="58"/>
      <c r="G21" s="108" t="s">
        <v>18</v>
      </c>
      <c r="H21" s="74" t="s">
        <v>17</v>
      </c>
      <c r="I21" s="59"/>
      <c r="J21" s="97" t="s">
        <v>16</v>
      </c>
      <c r="K21" s="159">
        <f>D21*F21*I21</f>
        <v>0</v>
      </c>
      <c r="L21" s="160"/>
    </row>
    <row r="22" spans="1:12" ht="17.100000000000001" customHeight="1" thickTop="1" x14ac:dyDescent="0.15">
      <c r="B22" s="20"/>
      <c r="C22" s="19" t="s">
        <v>15</v>
      </c>
      <c r="D22" s="6"/>
      <c r="E22" s="18"/>
      <c r="F22" s="98"/>
      <c r="G22" s="98"/>
      <c r="H22" s="98"/>
      <c r="I22" s="98"/>
      <c r="J22" s="18"/>
      <c r="K22" s="142">
        <f>SUM(K20:L21)</f>
        <v>0</v>
      </c>
      <c r="L22" s="143"/>
    </row>
    <row r="23" spans="1:12" ht="8.25" customHeight="1" x14ac:dyDescent="0.15">
      <c r="C23" s="109"/>
      <c r="K23" s="13"/>
      <c r="L23" s="107"/>
    </row>
    <row r="24" spans="1:12" ht="17.100000000000001" customHeight="1" thickBot="1" x14ac:dyDescent="0.2">
      <c r="A24" s="125" t="s">
        <v>60</v>
      </c>
      <c r="B24" s="125"/>
      <c r="K24" s="13"/>
      <c r="L24" s="101"/>
    </row>
    <row r="25" spans="1:12" ht="17.100000000000001" customHeight="1" thickBot="1" x14ac:dyDescent="0.2">
      <c r="B25" s="17"/>
      <c r="C25" s="144">
        <v>330</v>
      </c>
      <c r="D25" s="145"/>
      <c r="E25" s="16" t="s">
        <v>14</v>
      </c>
      <c r="F25" s="146"/>
      <c r="G25" s="147"/>
      <c r="H25" s="95" t="s">
        <v>13</v>
      </c>
      <c r="I25" s="95"/>
      <c r="J25" s="15"/>
      <c r="K25" s="148">
        <f>C25*F25</f>
        <v>0</v>
      </c>
      <c r="L25" s="149"/>
    </row>
    <row r="26" spans="1:12" ht="8.25" customHeight="1" x14ac:dyDescent="0.15">
      <c r="C26" s="14"/>
      <c r="D26" s="33"/>
      <c r="F26" s="110"/>
      <c r="G26" s="110"/>
      <c r="K26" s="13"/>
      <c r="L26" s="107"/>
    </row>
    <row r="27" spans="1:12" ht="17.100000000000001" customHeight="1" x14ac:dyDescent="0.15">
      <c r="A27" s="170" t="s">
        <v>50</v>
      </c>
      <c r="B27" s="125"/>
      <c r="C27" s="101" t="s">
        <v>68</v>
      </c>
      <c r="D27" s="60"/>
      <c r="F27" s="98"/>
      <c r="K27" s="13"/>
      <c r="L27" s="101"/>
    </row>
    <row r="28" spans="1:12" ht="17.100000000000001" customHeight="1" thickBot="1" x14ac:dyDescent="0.2">
      <c r="A28" s="4" t="s">
        <v>12</v>
      </c>
      <c r="B28" s="49"/>
      <c r="C28" s="32"/>
      <c r="D28" s="171"/>
      <c r="E28" s="172"/>
      <c r="F28" s="97"/>
      <c r="G28" s="173" t="s">
        <v>51</v>
      </c>
      <c r="H28" s="173"/>
      <c r="I28" s="173"/>
      <c r="J28" s="174"/>
      <c r="K28" s="175" t="s">
        <v>11</v>
      </c>
      <c r="L28" s="176"/>
    </row>
    <row r="29" spans="1:12" ht="17.100000000000001" customHeight="1" thickTop="1" thickBot="1" x14ac:dyDescent="0.2">
      <c r="B29" s="177" t="s">
        <v>52</v>
      </c>
      <c r="C29" s="50" t="s">
        <v>53</v>
      </c>
      <c r="D29" s="178">
        <v>750</v>
      </c>
      <c r="E29" s="179"/>
      <c r="F29" s="75" t="s">
        <v>14</v>
      </c>
      <c r="G29" s="163"/>
      <c r="H29" s="164"/>
      <c r="I29" s="165"/>
      <c r="J29" s="76" t="s">
        <v>38</v>
      </c>
      <c r="K29" s="180">
        <f>750*G29</f>
        <v>0</v>
      </c>
      <c r="L29" s="181"/>
    </row>
    <row r="30" spans="1:12" ht="17.100000000000001" customHeight="1" thickBot="1" x14ac:dyDescent="0.2">
      <c r="B30" s="130"/>
      <c r="C30" s="50" t="s">
        <v>54</v>
      </c>
      <c r="D30" s="161">
        <v>1270</v>
      </c>
      <c r="E30" s="162"/>
      <c r="F30" s="77" t="s">
        <v>14</v>
      </c>
      <c r="G30" s="163"/>
      <c r="H30" s="164"/>
      <c r="I30" s="165"/>
      <c r="J30" s="78" t="s">
        <v>38</v>
      </c>
      <c r="K30" s="134">
        <f>1270*G30</f>
        <v>0</v>
      </c>
      <c r="L30" s="135"/>
    </row>
    <row r="31" spans="1:12" ht="17.100000000000001" customHeight="1" thickBot="1" x14ac:dyDescent="0.2">
      <c r="B31" s="130"/>
      <c r="C31" s="79" t="s">
        <v>55</v>
      </c>
      <c r="D31" s="161">
        <v>1010</v>
      </c>
      <c r="E31" s="162"/>
      <c r="F31" s="77" t="s">
        <v>14</v>
      </c>
      <c r="G31" s="163"/>
      <c r="H31" s="164"/>
      <c r="I31" s="165"/>
      <c r="J31" s="80" t="s">
        <v>38</v>
      </c>
      <c r="K31" s="134">
        <f>1010*G31</f>
        <v>0</v>
      </c>
      <c r="L31" s="135"/>
    </row>
    <row r="32" spans="1:12" ht="17.100000000000001" customHeight="1" thickBot="1" x14ac:dyDescent="0.2">
      <c r="B32" s="131"/>
      <c r="C32" s="90" t="s">
        <v>56</v>
      </c>
      <c r="D32" s="166">
        <v>300</v>
      </c>
      <c r="E32" s="167"/>
      <c r="F32" s="81" t="s">
        <v>14</v>
      </c>
      <c r="G32" s="168">
        <f t="shared" ref="G32" si="2">SUM(E32:F32)</f>
        <v>0</v>
      </c>
      <c r="H32" s="168"/>
      <c r="I32" s="169"/>
      <c r="J32" s="82" t="s">
        <v>59</v>
      </c>
      <c r="K32" s="140">
        <f>300*H32*G32</f>
        <v>0</v>
      </c>
      <c r="L32" s="141"/>
    </row>
    <row r="33" spans="1:12" ht="17.100000000000001" customHeight="1" thickBot="1" x14ac:dyDescent="0.2">
      <c r="B33" s="177" t="s">
        <v>57</v>
      </c>
      <c r="C33" s="50" t="s">
        <v>53</v>
      </c>
      <c r="D33" s="178">
        <v>1620</v>
      </c>
      <c r="E33" s="179"/>
      <c r="F33" s="83" t="s">
        <v>14</v>
      </c>
      <c r="G33" s="163"/>
      <c r="H33" s="164"/>
      <c r="I33" s="165"/>
      <c r="J33" s="78" t="s">
        <v>38</v>
      </c>
      <c r="K33" s="188">
        <f>1620*G33</f>
        <v>0</v>
      </c>
      <c r="L33" s="189"/>
    </row>
    <row r="34" spans="1:12" ht="17.100000000000001" customHeight="1" thickBot="1" x14ac:dyDescent="0.2">
      <c r="B34" s="186"/>
      <c r="C34" s="50" t="s">
        <v>54</v>
      </c>
      <c r="D34" s="161">
        <v>2720</v>
      </c>
      <c r="E34" s="162"/>
      <c r="F34" s="77" t="s">
        <v>14</v>
      </c>
      <c r="G34" s="163"/>
      <c r="H34" s="164"/>
      <c r="I34" s="165"/>
      <c r="J34" s="78" t="s">
        <v>38</v>
      </c>
      <c r="K34" s="134">
        <f>2720*G34</f>
        <v>0</v>
      </c>
      <c r="L34" s="135"/>
    </row>
    <row r="35" spans="1:12" ht="17.100000000000001" customHeight="1" thickBot="1" x14ac:dyDescent="0.2">
      <c r="B35" s="186"/>
      <c r="C35" s="79" t="s">
        <v>55</v>
      </c>
      <c r="D35" s="161">
        <v>2170</v>
      </c>
      <c r="E35" s="162"/>
      <c r="F35" s="77" t="s">
        <v>14</v>
      </c>
      <c r="G35" s="163"/>
      <c r="H35" s="164"/>
      <c r="I35" s="165"/>
      <c r="J35" s="80" t="s">
        <v>38</v>
      </c>
      <c r="K35" s="134">
        <f>2170*G35</f>
        <v>0</v>
      </c>
      <c r="L35" s="135"/>
    </row>
    <row r="36" spans="1:12" ht="17.100000000000001" customHeight="1" thickBot="1" x14ac:dyDescent="0.2">
      <c r="B36" s="187"/>
      <c r="C36" s="90" t="s">
        <v>56</v>
      </c>
      <c r="D36" s="182">
        <v>650</v>
      </c>
      <c r="E36" s="183"/>
      <c r="F36" s="84" t="s">
        <v>14</v>
      </c>
      <c r="G36" s="168">
        <f t="shared" ref="G36" si="3">SUM(E36:F36)</f>
        <v>0</v>
      </c>
      <c r="H36" s="168"/>
      <c r="I36" s="169"/>
      <c r="J36" s="6" t="s">
        <v>59</v>
      </c>
      <c r="K36" s="140">
        <f>650*H36*G36</f>
        <v>0</v>
      </c>
      <c r="L36" s="141"/>
    </row>
    <row r="37" spans="1:12" ht="16.5" customHeight="1" thickTop="1" x14ac:dyDescent="0.15">
      <c r="B37" s="20"/>
      <c r="C37" s="19" t="s">
        <v>15</v>
      </c>
      <c r="D37" s="6"/>
      <c r="E37" s="6"/>
      <c r="F37" s="98"/>
      <c r="G37" s="98"/>
      <c r="H37" s="98"/>
      <c r="I37" s="98"/>
      <c r="J37" s="18"/>
      <c r="K37" s="142">
        <f>SUM(K35:L36)</f>
        <v>0</v>
      </c>
      <c r="L37" s="143"/>
    </row>
    <row r="38" spans="1:12" ht="8.25" customHeight="1" x14ac:dyDescent="0.15">
      <c r="C38" s="14"/>
      <c r="L38" s="107"/>
    </row>
    <row r="39" spans="1:12" ht="17.100000000000001" customHeight="1" x14ac:dyDescent="0.15">
      <c r="A39" s="170" t="s">
        <v>10</v>
      </c>
      <c r="B39" s="125"/>
      <c r="K39" s="13"/>
      <c r="L39" s="101"/>
    </row>
    <row r="40" spans="1:12" ht="17.100000000000001" customHeight="1" thickBot="1" x14ac:dyDescent="0.2">
      <c r="A40" s="91"/>
      <c r="B40" s="171" t="s">
        <v>45</v>
      </c>
      <c r="C40" s="172"/>
      <c r="D40" s="184" t="s">
        <v>44</v>
      </c>
      <c r="E40" s="184"/>
      <c r="F40" s="185" t="s">
        <v>46</v>
      </c>
      <c r="G40" s="185"/>
      <c r="H40" s="184"/>
      <c r="I40" s="184"/>
      <c r="J40" s="184" t="s">
        <v>47</v>
      </c>
      <c r="K40" s="184"/>
      <c r="L40" s="184"/>
    </row>
    <row r="41" spans="1:12" ht="17.100000000000001" customHeight="1" thickTop="1" thickBot="1" x14ac:dyDescent="0.25">
      <c r="B41" s="199" t="s">
        <v>9</v>
      </c>
      <c r="C41" s="200"/>
      <c r="D41" s="63">
        <v>400</v>
      </c>
      <c r="E41" s="61" t="s">
        <v>2</v>
      </c>
      <c r="F41" s="192"/>
      <c r="G41" s="193"/>
      <c r="H41" s="201" t="s">
        <v>8</v>
      </c>
      <c r="I41" s="202"/>
      <c r="J41" s="203">
        <f>D41*F41</f>
        <v>0</v>
      </c>
      <c r="K41" s="204"/>
      <c r="L41" s="205"/>
    </row>
    <row r="42" spans="1:12" ht="17.100000000000001" customHeight="1" thickBot="1" x14ac:dyDescent="0.25">
      <c r="B42" s="190" t="s">
        <v>7</v>
      </c>
      <c r="C42" s="191"/>
      <c r="D42" s="12">
        <v>3000</v>
      </c>
      <c r="E42" s="10" t="s">
        <v>2</v>
      </c>
      <c r="F42" s="192"/>
      <c r="G42" s="193"/>
      <c r="H42" s="194" t="s">
        <v>6</v>
      </c>
      <c r="I42" s="195"/>
      <c r="J42" s="196">
        <f>D42*F42</f>
        <v>0</v>
      </c>
      <c r="K42" s="197"/>
      <c r="L42" s="198"/>
    </row>
    <row r="43" spans="1:12" ht="17.100000000000001" customHeight="1" thickBot="1" x14ac:dyDescent="0.25">
      <c r="B43" s="190" t="s">
        <v>5</v>
      </c>
      <c r="C43" s="191"/>
      <c r="D43" s="11">
        <v>300</v>
      </c>
      <c r="E43" s="10" t="s">
        <v>2</v>
      </c>
      <c r="F43" s="192"/>
      <c r="G43" s="193"/>
      <c r="H43" s="194" t="s">
        <v>37</v>
      </c>
      <c r="I43" s="195"/>
      <c r="J43" s="196">
        <f>D43*F43</f>
        <v>0</v>
      </c>
      <c r="K43" s="197"/>
      <c r="L43" s="198"/>
    </row>
    <row r="44" spans="1:12" ht="17.100000000000001" customHeight="1" thickBot="1" x14ac:dyDescent="0.25">
      <c r="B44" s="190" t="s">
        <v>4</v>
      </c>
      <c r="C44" s="191"/>
      <c r="D44" s="11">
        <v>100</v>
      </c>
      <c r="E44" s="10" t="s">
        <v>2</v>
      </c>
      <c r="F44" s="192"/>
      <c r="G44" s="193"/>
      <c r="H44" s="194" t="s">
        <v>3</v>
      </c>
      <c r="I44" s="195"/>
      <c r="J44" s="196">
        <f>D44*F44</f>
        <v>0</v>
      </c>
      <c r="K44" s="197"/>
      <c r="L44" s="198"/>
    </row>
    <row r="45" spans="1:12" ht="17.100000000000001" customHeight="1" thickBot="1" x14ac:dyDescent="0.25">
      <c r="B45" s="212" t="s">
        <v>71</v>
      </c>
      <c r="C45" s="213"/>
      <c r="D45" s="9">
        <v>500</v>
      </c>
      <c r="E45" s="8" t="s">
        <v>2</v>
      </c>
      <c r="F45" s="192"/>
      <c r="G45" s="193"/>
      <c r="H45" s="172" t="s">
        <v>70</v>
      </c>
      <c r="I45" s="214"/>
      <c r="J45" s="215">
        <f>D45*F45</f>
        <v>0</v>
      </c>
      <c r="K45" s="216"/>
      <c r="L45" s="217"/>
    </row>
    <row r="46" spans="1:12" ht="17.100000000000001" customHeight="1" thickTop="1" x14ac:dyDescent="0.15">
      <c r="B46" s="7"/>
      <c r="C46" s="98" t="s">
        <v>1</v>
      </c>
      <c r="D46" s="6"/>
      <c r="E46" s="6"/>
      <c r="F46" s="98"/>
      <c r="G46" s="98"/>
      <c r="H46" s="98"/>
      <c r="I46" s="218"/>
      <c r="J46" s="218"/>
      <c r="K46" s="219">
        <f>SUM(J41:K45)</f>
        <v>0</v>
      </c>
      <c r="L46" s="143"/>
    </row>
    <row r="47" spans="1:12" ht="8.25" customHeight="1" thickBot="1" x14ac:dyDescent="0.2">
      <c r="B47" s="111"/>
      <c r="C47" s="112"/>
      <c r="D47" s="113"/>
      <c r="E47" s="113"/>
      <c r="F47" s="86"/>
      <c r="G47" s="86"/>
      <c r="H47" s="86"/>
      <c r="I47" s="86"/>
      <c r="J47" s="87"/>
      <c r="K47" s="206"/>
      <c r="L47" s="206"/>
    </row>
    <row r="48" spans="1:12" ht="24.75" customHeight="1" thickTop="1" thickBot="1" x14ac:dyDescent="0.2">
      <c r="E48" s="85"/>
      <c r="F48" s="207" t="s">
        <v>58</v>
      </c>
      <c r="G48" s="207"/>
      <c r="H48" s="207"/>
      <c r="I48" s="208"/>
      <c r="J48" s="209">
        <f>K17+K22+K25+K37+K46</f>
        <v>0</v>
      </c>
      <c r="K48" s="210"/>
      <c r="L48" s="211"/>
    </row>
    <row r="49" spans="1:16" ht="8.25" customHeight="1" thickTop="1" x14ac:dyDescent="0.15">
      <c r="C49" s="1"/>
      <c r="D49" s="1"/>
      <c r="E49" s="1"/>
      <c r="F49" s="3"/>
      <c r="G49" s="3"/>
      <c r="H49" s="3"/>
      <c r="I49" s="3"/>
      <c r="J49" s="1"/>
      <c r="K49" s="2"/>
      <c r="L49" s="101"/>
    </row>
    <row r="50" spans="1:16" ht="17.100000000000001" customHeight="1" x14ac:dyDescent="0.15">
      <c r="A50" s="114" t="s">
        <v>61</v>
      </c>
      <c r="B50" s="114"/>
      <c r="C50" s="114"/>
      <c r="D50" s="114"/>
      <c r="E50" s="114"/>
      <c r="F50" s="114"/>
      <c r="G50" s="114"/>
      <c r="H50" s="114"/>
      <c r="I50" s="114"/>
      <c r="J50" s="114"/>
      <c r="K50" s="114"/>
      <c r="L50" s="114"/>
      <c r="M50" s="114"/>
      <c r="N50" s="114"/>
      <c r="O50" s="114"/>
      <c r="P50" s="114"/>
    </row>
    <row r="51" spans="1:16" ht="17.100000000000001" customHeight="1" x14ac:dyDescent="0.15">
      <c r="A51" s="114" t="s">
        <v>62</v>
      </c>
      <c r="B51" s="114"/>
      <c r="C51" s="114"/>
      <c r="D51" s="114"/>
      <c r="E51" s="114"/>
      <c r="F51" s="114"/>
      <c r="G51" s="114"/>
      <c r="H51" s="114"/>
      <c r="I51" s="114"/>
      <c r="J51" s="114"/>
      <c r="K51" s="114"/>
      <c r="L51" s="114"/>
      <c r="M51" s="114"/>
      <c r="N51" s="114"/>
      <c r="O51" s="114"/>
      <c r="P51" s="114"/>
    </row>
    <row r="52" spans="1:16" ht="17.100000000000001" customHeight="1" x14ac:dyDescent="0.15">
      <c r="A52" s="114" t="s">
        <v>63</v>
      </c>
      <c r="B52" s="114"/>
      <c r="C52" s="114"/>
      <c r="D52" s="114"/>
      <c r="E52" s="114"/>
      <c r="F52" s="114"/>
      <c r="G52" s="114"/>
      <c r="H52" s="114"/>
      <c r="I52" s="114"/>
      <c r="J52" s="114"/>
      <c r="K52" s="114"/>
      <c r="L52" s="114"/>
      <c r="M52" s="114"/>
      <c r="N52" s="114"/>
      <c r="O52" s="114"/>
      <c r="P52" s="114"/>
    </row>
    <row r="53" spans="1:16" ht="17.100000000000001" customHeight="1" x14ac:dyDescent="0.15">
      <c r="A53" s="115" t="s">
        <v>64</v>
      </c>
      <c r="B53" s="115"/>
      <c r="C53" s="115"/>
      <c r="D53" s="115"/>
      <c r="E53" s="115"/>
      <c r="F53" s="115"/>
      <c r="G53" s="115"/>
      <c r="H53" s="115"/>
      <c r="I53" s="115"/>
      <c r="J53" s="115"/>
      <c r="K53" s="115"/>
      <c r="L53" s="115"/>
      <c r="M53" s="115"/>
      <c r="N53" s="115"/>
      <c r="O53" s="115"/>
      <c r="P53" s="115"/>
    </row>
    <row r="54" spans="1:16" ht="17.100000000000001" customHeight="1" x14ac:dyDescent="0.15">
      <c r="A54" s="115" t="s">
        <v>65</v>
      </c>
      <c r="B54" s="115"/>
      <c r="C54" s="115"/>
      <c r="D54" s="115"/>
      <c r="E54" s="115"/>
      <c r="F54" s="115"/>
      <c r="G54" s="115"/>
      <c r="H54" s="115"/>
      <c r="I54" s="115"/>
      <c r="J54" s="115"/>
      <c r="K54" s="115"/>
      <c r="L54" s="115"/>
      <c r="M54" s="115"/>
      <c r="N54" s="115"/>
      <c r="O54" s="115"/>
      <c r="P54" s="115"/>
    </row>
    <row r="55" spans="1:16" ht="17.100000000000001" customHeight="1" x14ac:dyDescent="0.15">
      <c r="F55" s="4"/>
      <c r="G55" s="4"/>
      <c r="H55" s="4"/>
      <c r="I55" s="4"/>
      <c r="K55" s="4"/>
    </row>
    <row r="56" spans="1:16" ht="17.100000000000001" customHeight="1" x14ac:dyDescent="0.15">
      <c r="F56" s="4"/>
      <c r="G56" s="4"/>
      <c r="H56" s="4"/>
      <c r="I56" s="4"/>
      <c r="K56" s="4"/>
    </row>
    <row r="57" spans="1:16" ht="17.100000000000001" customHeight="1" x14ac:dyDescent="0.15">
      <c r="F57" s="4"/>
      <c r="G57" s="4"/>
      <c r="H57" s="4"/>
      <c r="I57" s="4"/>
      <c r="K57" s="4"/>
    </row>
    <row r="58" spans="1:16" ht="17.100000000000001" customHeight="1" x14ac:dyDescent="0.15">
      <c r="F58" s="4"/>
      <c r="G58" s="4"/>
      <c r="H58" s="4"/>
      <c r="I58" s="4"/>
      <c r="K58" s="4"/>
    </row>
    <row r="59" spans="1:16" ht="17.100000000000001" customHeight="1" x14ac:dyDescent="0.15">
      <c r="F59" s="4"/>
      <c r="G59" s="4"/>
      <c r="H59" s="4"/>
      <c r="I59" s="4"/>
      <c r="K59" s="4"/>
    </row>
    <row r="60" spans="1:16" ht="17.100000000000001" customHeight="1" x14ac:dyDescent="0.15">
      <c r="F60" s="4"/>
      <c r="G60" s="4"/>
      <c r="H60" s="4"/>
      <c r="I60" s="4"/>
      <c r="K60" s="4"/>
    </row>
    <row r="61" spans="1:16" ht="17.100000000000001" customHeight="1" x14ac:dyDescent="0.15">
      <c r="F61" s="4"/>
      <c r="G61" s="4"/>
      <c r="H61" s="4"/>
      <c r="I61" s="4"/>
      <c r="K61" s="4"/>
    </row>
    <row r="62" spans="1:16" ht="17.100000000000001" customHeight="1" x14ac:dyDescent="0.15">
      <c r="F62" s="4"/>
      <c r="G62" s="4"/>
      <c r="H62" s="4"/>
      <c r="I62" s="4"/>
      <c r="K62" s="4"/>
    </row>
    <row r="63" spans="1:16" ht="17.100000000000001" customHeight="1" x14ac:dyDescent="0.15">
      <c r="F63" s="4"/>
      <c r="G63" s="4"/>
      <c r="H63" s="4"/>
      <c r="I63" s="4"/>
      <c r="K63" s="4"/>
    </row>
    <row r="64" spans="1:16" ht="17.100000000000001" customHeight="1" x14ac:dyDescent="0.15">
      <c r="F64" s="4"/>
      <c r="G64" s="4"/>
      <c r="H64" s="4"/>
      <c r="I64" s="4"/>
      <c r="K64" s="4"/>
    </row>
    <row r="65" spans="6:11" ht="17.100000000000001" customHeight="1" x14ac:dyDescent="0.15">
      <c r="F65" s="4"/>
      <c r="G65" s="4"/>
      <c r="H65" s="4"/>
      <c r="I65" s="4"/>
      <c r="K65" s="4"/>
    </row>
    <row r="66" spans="6:11" ht="17.100000000000001" customHeight="1" x14ac:dyDescent="0.15"/>
    <row r="67" spans="6:11" ht="17.100000000000001" customHeight="1" x14ac:dyDescent="0.15"/>
    <row r="68" spans="6:11" ht="17.100000000000001" customHeight="1" x14ac:dyDescent="0.15"/>
    <row r="69" spans="6:11" ht="17.100000000000001" customHeight="1" x14ac:dyDescent="0.15"/>
    <row r="70" spans="6:11" ht="17.100000000000001" customHeight="1" x14ac:dyDescent="0.15"/>
    <row r="71" spans="6:11" ht="17.100000000000001" customHeight="1" x14ac:dyDescent="0.15"/>
    <row r="72" spans="6:11" ht="17.100000000000001" customHeight="1" x14ac:dyDescent="0.15"/>
    <row r="73" spans="6:11" ht="17.100000000000001" customHeight="1" x14ac:dyDescent="0.15"/>
    <row r="74" spans="6:11" ht="17.100000000000001" customHeight="1" x14ac:dyDescent="0.15"/>
    <row r="75" spans="6:11" ht="17.100000000000001" customHeight="1" x14ac:dyDescent="0.15"/>
    <row r="76" spans="6:11" ht="17.100000000000001" customHeight="1" x14ac:dyDescent="0.15"/>
    <row r="77" spans="6:11" ht="17.100000000000001" customHeight="1" x14ac:dyDescent="0.15"/>
    <row r="78" spans="6:11" ht="17.100000000000001" customHeight="1" x14ac:dyDescent="0.15"/>
    <row r="79" spans="6:11" ht="17.100000000000001" customHeight="1" x14ac:dyDescent="0.15"/>
    <row r="80" spans="6:11"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sheetData>
  <mergeCells count="101">
    <mergeCell ref="K47:L47"/>
    <mergeCell ref="F48:I48"/>
    <mergeCell ref="J48:L48"/>
    <mergeCell ref="B45:C45"/>
    <mergeCell ref="F45:G45"/>
    <mergeCell ref="H45:I45"/>
    <mergeCell ref="J45:L45"/>
    <mergeCell ref="I46:J46"/>
    <mergeCell ref="K46:L46"/>
    <mergeCell ref="B43:C43"/>
    <mergeCell ref="F43:G43"/>
    <mergeCell ref="H43:I43"/>
    <mergeCell ref="J43:L43"/>
    <mergeCell ref="B44:C44"/>
    <mergeCell ref="F44:G44"/>
    <mergeCell ref="H44:I44"/>
    <mergeCell ref="J44:L44"/>
    <mergeCell ref="B41:C41"/>
    <mergeCell ref="F41:G41"/>
    <mergeCell ref="H41:I41"/>
    <mergeCell ref="J41:L41"/>
    <mergeCell ref="B42:C42"/>
    <mergeCell ref="F42:G42"/>
    <mergeCell ref="H42:I42"/>
    <mergeCell ref="J42:L42"/>
    <mergeCell ref="D36:E36"/>
    <mergeCell ref="G36:I36"/>
    <mergeCell ref="K36:L36"/>
    <mergeCell ref="K37:L37"/>
    <mergeCell ref="A39:B39"/>
    <mergeCell ref="B40:C40"/>
    <mergeCell ref="D40:E40"/>
    <mergeCell ref="F40:I40"/>
    <mergeCell ref="J40:L40"/>
    <mergeCell ref="B33:B36"/>
    <mergeCell ref="D33:E33"/>
    <mergeCell ref="G33:I33"/>
    <mergeCell ref="K33:L33"/>
    <mergeCell ref="D34:E34"/>
    <mergeCell ref="G34:I34"/>
    <mergeCell ref="K34:L34"/>
    <mergeCell ref="D35:E35"/>
    <mergeCell ref="G35:I35"/>
    <mergeCell ref="K35:L35"/>
    <mergeCell ref="K30:L30"/>
    <mergeCell ref="D31:E31"/>
    <mergeCell ref="G31:I31"/>
    <mergeCell ref="K31:L31"/>
    <mergeCell ref="D32:E32"/>
    <mergeCell ref="G32:I32"/>
    <mergeCell ref="K32:L32"/>
    <mergeCell ref="A27:B27"/>
    <mergeCell ref="D28:E28"/>
    <mergeCell ref="G28:J28"/>
    <mergeCell ref="K28:L28"/>
    <mergeCell ref="B29:B32"/>
    <mergeCell ref="D29:E29"/>
    <mergeCell ref="G29:I29"/>
    <mergeCell ref="K29:L29"/>
    <mergeCell ref="D30:E30"/>
    <mergeCell ref="G30:I30"/>
    <mergeCell ref="K22:L22"/>
    <mergeCell ref="A24:B24"/>
    <mergeCell ref="C25:D25"/>
    <mergeCell ref="F25:G25"/>
    <mergeCell ref="K25:L25"/>
    <mergeCell ref="K14:L14"/>
    <mergeCell ref="H15:I15"/>
    <mergeCell ref="K15:L15"/>
    <mergeCell ref="H16:I16"/>
    <mergeCell ref="K16:L16"/>
    <mergeCell ref="K17:L17"/>
    <mergeCell ref="B12:B16"/>
    <mergeCell ref="H12:I12"/>
    <mergeCell ref="K12:L12"/>
    <mergeCell ref="H13:I13"/>
    <mergeCell ref="K13:L13"/>
    <mergeCell ref="H14:I14"/>
    <mergeCell ref="A19:B19"/>
    <mergeCell ref="K20:L20"/>
    <mergeCell ref="K21:L21"/>
    <mergeCell ref="B7:B11"/>
    <mergeCell ref="H7:I7"/>
    <mergeCell ref="K7:L7"/>
    <mergeCell ref="H8:I8"/>
    <mergeCell ref="K8:L8"/>
    <mergeCell ref="H9:I9"/>
    <mergeCell ref="K9:L9"/>
    <mergeCell ref="H10:I10"/>
    <mergeCell ref="K10:L10"/>
    <mergeCell ref="H11:I11"/>
    <mergeCell ref="K11:L11"/>
    <mergeCell ref="C1:K1"/>
    <mergeCell ref="A2:B2"/>
    <mergeCell ref="C2:J2"/>
    <mergeCell ref="A3:B3"/>
    <mergeCell ref="C3:D3"/>
    <mergeCell ref="K3:L3"/>
    <mergeCell ref="A5:B5"/>
    <mergeCell ref="C5:J5"/>
    <mergeCell ref="K6:L6"/>
  </mergeCells>
  <phoneticPr fontId="1"/>
  <dataValidations count="1">
    <dataValidation imeMode="off" allowBlank="1" showInputMessage="1" showErrorMessage="1" sqref="C3:D3 F3" xr:uid="{00000000-0002-0000-0000-000000000000}"/>
  </dataValidations>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市外一般団体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2026-10-15T00:50:23Z</dcterms:modified>
</cp:coreProperties>
</file>